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370" windowHeight="9675" tabRatio="894" activeTab="5"/>
  </bookViews>
  <sheets>
    <sheet name="Форма 1" sheetId="1" r:id="rId1"/>
    <sheet name="Форма 2" sheetId="2" r:id="rId2"/>
    <sheet name="Форма 3" sheetId="3" r:id="rId3"/>
    <sheet name="Форма 4" sheetId="15" r:id="rId4"/>
    <sheet name="Форма 5" sheetId="11" r:id="rId5"/>
    <sheet name="Форма 6" sheetId="6" r:id="rId6"/>
    <sheet name="Форма 7" sheetId="10" r:id="rId7"/>
    <sheet name="Форма 8" sheetId="12" r:id="rId8"/>
    <sheet name="Форма 9" sheetId="16" r:id="rId9"/>
    <sheet name="Форма 10" sheetId="19" r:id="rId10"/>
    <sheet name="Форма 11" sheetId="17" r:id="rId11"/>
    <sheet name="Форма 12" sheetId="18" r:id="rId12"/>
  </sheets>
  <definedNames>
    <definedName name="_GoBack" localSheetId="0">'Форма 1'!#REF!</definedName>
    <definedName name="_xlnm.Print_Area" localSheetId="0">'Форма 1'!$A$1:$S$26</definedName>
    <definedName name="_xlnm.Print_Area" localSheetId="1">'Форма 2'!$A$1:$G$60</definedName>
    <definedName name="_xlnm.Print_Area" localSheetId="2">'Форма 3'!$A$1:$L$52</definedName>
    <definedName name="_xlnm.Print_Area" localSheetId="3">'Форма 4'!$A$1:$F$40</definedName>
    <definedName name="_xlnm.Print_Area" localSheetId="4">'Форма 5'!$A$1:$J$24</definedName>
    <definedName name="_xlnm.Print_Area" localSheetId="8">'Форма 9'!$A$1:$K$32</definedName>
  </definedNames>
  <calcPr calcId="145621"/>
</workbook>
</file>

<file path=xl/calcChain.xml><?xml version="1.0" encoding="utf-8"?>
<calcChain xmlns="http://schemas.openxmlformats.org/spreadsheetml/2006/main">
  <c r="E5" i="2"/>
  <c r="C9" i="3" l="1"/>
  <c r="C16" i="12" l="1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B50" i="3" l="1"/>
  <c r="L49"/>
  <c r="J49"/>
  <c r="I49"/>
  <c r="H49"/>
  <c r="G49"/>
  <c r="F49"/>
  <c r="E49"/>
  <c r="D49"/>
  <c r="K49" s="1"/>
  <c r="C49"/>
  <c r="K48"/>
  <c r="K47"/>
  <c r="L46"/>
  <c r="L50" s="1"/>
  <c r="J46"/>
  <c r="J50" s="1"/>
  <c r="I46"/>
  <c r="I50" s="1"/>
  <c r="H46"/>
  <c r="H50" s="1"/>
  <c r="G46"/>
  <c r="G50" s="1"/>
  <c r="F46"/>
  <c r="F50" s="1"/>
  <c r="E46"/>
  <c r="E50" s="1"/>
  <c r="D46"/>
  <c r="D50" s="1"/>
  <c r="C46"/>
  <c r="C50" s="1"/>
  <c r="K45"/>
  <c r="K44"/>
  <c r="B43"/>
  <c r="L42"/>
  <c r="J42"/>
  <c r="I42"/>
  <c r="H42"/>
  <c r="G42"/>
  <c r="F42"/>
  <c r="E42"/>
  <c r="D42"/>
  <c r="K42" s="1"/>
  <c r="C42"/>
  <c r="K41"/>
  <c r="K40"/>
  <c r="K39"/>
  <c r="L38"/>
  <c r="J38"/>
  <c r="I38"/>
  <c r="H38"/>
  <c r="G38"/>
  <c r="F38"/>
  <c r="E38"/>
  <c r="D38"/>
  <c r="K38" s="1"/>
  <c r="C38"/>
  <c r="K37"/>
  <c r="K36"/>
  <c r="K35"/>
  <c r="L34"/>
  <c r="J34"/>
  <c r="I34"/>
  <c r="H34"/>
  <c r="G34"/>
  <c r="K34" s="1"/>
  <c r="F34"/>
  <c r="E34"/>
  <c r="D34"/>
  <c r="C34"/>
  <c r="K33"/>
  <c r="K32"/>
  <c r="K31"/>
  <c r="L30"/>
  <c r="J30"/>
  <c r="I30"/>
  <c r="H30"/>
  <c r="G30"/>
  <c r="F30"/>
  <c r="E30"/>
  <c r="D30"/>
  <c r="K30" s="1"/>
  <c r="C30"/>
  <c r="K29"/>
  <c r="K28"/>
  <c r="K27"/>
  <c r="L26"/>
  <c r="L43" s="1"/>
  <c r="J26"/>
  <c r="J43" s="1"/>
  <c r="I26"/>
  <c r="I43" s="1"/>
  <c r="H26"/>
  <c r="H43" s="1"/>
  <c r="G26"/>
  <c r="G43" s="1"/>
  <c r="F26"/>
  <c r="F43" s="1"/>
  <c r="E26"/>
  <c r="E43" s="1"/>
  <c r="D26"/>
  <c r="D43" s="1"/>
  <c r="C26"/>
  <c r="C43" s="1"/>
  <c r="K25"/>
  <c r="K24"/>
  <c r="K23"/>
  <c r="B22"/>
  <c r="B51" s="1"/>
  <c r="L21"/>
  <c r="J21"/>
  <c r="I21"/>
  <c r="H21"/>
  <c r="G21"/>
  <c r="F21"/>
  <c r="E21"/>
  <c r="D21"/>
  <c r="K21" s="1"/>
  <c r="C21"/>
  <c r="K20"/>
  <c r="K19"/>
  <c r="K18"/>
  <c r="L17"/>
  <c r="J17"/>
  <c r="I17"/>
  <c r="I22" s="1"/>
  <c r="I51" s="1"/>
  <c r="H17"/>
  <c r="G17"/>
  <c r="F17"/>
  <c r="E17"/>
  <c r="E22" s="1"/>
  <c r="E51" s="1"/>
  <c r="D17"/>
  <c r="K17" s="1"/>
  <c r="C17"/>
  <c r="K16"/>
  <c r="K15"/>
  <c r="K14"/>
  <c r="L13"/>
  <c r="J13"/>
  <c r="J22" s="1"/>
  <c r="J51" s="1"/>
  <c r="I13"/>
  <c r="H13"/>
  <c r="G13"/>
  <c r="F13"/>
  <c r="K13" s="1"/>
  <c r="E13"/>
  <c r="D13"/>
  <c r="C13"/>
  <c r="K12"/>
  <c r="K11"/>
  <c r="K10"/>
  <c r="L9"/>
  <c r="L22" s="1"/>
  <c r="L51" s="1"/>
  <c r="J9"/>
  <c r="I9"/>
  <c r="H9"/>
  <c r="H22" s="1"/>
  <c r="G9"/>
  <c r="G22" s="1"/>
  <c r="G51" s="1"/>
  <c r="F9"/>
  <c r="E9"/>
  <c r="D9"/>
  <c r="D22" s="1"/>
  <c r="C22"/>
  <c r="C51" s="1"/>
  <c r="K8"/>
  <c r="K7"/>
  <c r="K6"/>
  <c r="D51" l="1"/>
  <c r="H51"/>
  <c r="K26"/>
  <c r="K43" s="1"/>
  <c r="K9"/>
  <c r="K22" s="1"/>
  <c r="F22"/>
  <c r="F51" s="1"/>
  <c r="K46"/>
  <c r="K50" s="1"/>
  <c r="K51" l="1"/>
  <c r="K52" s="1"/>
  <c r="F36" i="15" l="1"/>
  <c r="F20"/>
  <c r="F12"/>
  <c r="D57" i="2"/>
  <c r="E57"/>
  <c r="F35" i="15" l="1"/>
  <c r="F34"/>
  <c r="B16" i="12" l="1"/>
  <c r="F32" i="15" l="1"/>
  <c r="F31"/>
  <c r="F30"/>
  <c r="F29"/>
  <c r="F28"/>
  <c r="F27"/>
  <c r="F26"/>
  <c r="F25"/>
  <c r="F23"/>
  <c r="F22"/>
  <c r="F21"/>
  <c r="F19"/>
  <c r="F18"/>
  <c r="F17"/>
  <c r="F16"/>
  <c r="F15"/>
  <c r="F13"/>
  <c r="F11"/>
  <c r="F10"/>
  <c r="F9"/>
  <c r="F8"/>
  <c r="F6"/>
  <c r="E53" i="2"/>
  <c r="E54"/>
  <c r="E55"/>
  <c r="E56"/>
  <c r="E52"/>
  <c r="C57"/>
  <c r="E47"/>
  <c r="E46"/>
  <c r="E44"/>
  <c r="E43"/>
  <c r="E39"/>
  <c r="E40"/>
  <c r="E38"/>
  <c r="E35"/>
  <c r="E36"/>
  <c r="E34"/>
  <c r="E31"/>
  <c r="E32"/>
  <c r="E30"/>
  <c r="E27"/>
  <c r="E28"/>
  <c r="E26"/>
  <c r="E23"/>
  <c r="E24"/>
  <c r="E22"/>
  <c r="E18"/>
  <c r="E19"/>
  <c r="E17"/>
  <c r="E14"/>
  <c r="E15"/>
  <c r="E13"/>
  <c r="E10"/>
  <c r="E11"/>
  <c r="E9"/>
  <c r="E6"/>
  <c r="E7"/>
  <c r="C49"/>
  <c r="C42"/>
  <c r="C21"/>
  <c r="C50" l="1"/>
  <c r="C58" s="1"/>
  <c r="F37" i="15"/>
  <c r="F39" s="1"/>
  <c r="C39" s="1"/>
  <c r="C14" i="6"/>
  <c r="F48" i="2"/>
  <c r="D48"/>
  <c r="E48" s="1"/>
  <c r="F45"/>
  <c r="D45"/>
  <c r="F41"/>
  <c r="D41"/>
  <c r="E41" s="1"/>
  <c r="F37"/>
  <c r="D37"/>
  <c r="E37" s="1"/>
  <c r="F33"/>
  <c r="D33"/>
  <c r="E33" s="1"/>
  <c r="F29"/>
  <c r="D29"/>
  <c r="E29" s="1"/>
  <c r="F25"/>
  <c r="D25"/>
  <c r="F20"/>
  <c r="D20"/>
  <c r="E20" s="1"/>
  <c r="F16"/>
  <c r="D16"/>
  <c r="E16" s="1"/>
  <c r="F12"/>
  <c r="D12"/>
  <c r="E12" s="1"/>
  <c r="F8"/>
  <c r="D8"/>
  <c r="E8" s="1"/>
  <c r="F21" l="1"/>
  <c r="F49"/>
  <c r="D49"/>
  <c r="E49" s="1"/>
  <c r="F42"/>
  <c r="D42"/>
  <c r="E42" s="1"/>
  <c r="D21"/>
  <c r="E25"/>
  <c r="E45"/>
  <c r="F50" l="1"/>
  <c r="F58" s="1"/>
  <c r="D50"/>
  <c r="E21"/>
  <c r="E50" l="1"/>
  <c r="D58"/>
  <c r="E58" s="1"/>
  <c r="H14" i="11"/>
  <c r="I11"/>
  <c r="I12"/>
  <c r="I13"/>
  <c r="I10"/>
  <c r="B14" i="10" l="1"/>
  <c r="A14" i="11" l="1"/>
  <c r="G17" s="1"/>
  <c r="J14"/>
  <c r="C17" s="1"/>
  <c r="G14"/>
  <c r="E14"/>
  <c r="C14"/>
  <c r="B14"/>
  <c r="I14" l="1"/>
  <c r="J17" s="1"/>
  <c r="E14" i="6" l="1"/>
</calcChain>
</file>

<file path=xl/sharedStrings.xml><?xml version="1.0" encoding="utf-8"?>
<sst xmlns="http://schemas.openxmlformats.org/spreadsheetml/2006/main" count="724" uniqueCount="428">
  <si>
    <t>Класс</t>
  </si>
  <si>
    <t>Классы</t>
  </si>
  <si>
    <t>Площадь классной комнаты (кв.м)</t>
  </si>
  <si>
    <t>Фактическое кол-во учащихся (чел.)</t>
  </si>
  <si>
    <t>1 классы</t>
  </si>
  <si>
    <t>1-а</t>
  </si>
  <si>
    <t>1-б</t>
  </si>
  <si>
    <t>1-в</t>
  </si>
  <si>
    <t>2 классы</t>
  </si>
  <si>
    <t>2-а</t>
  </si>
  <si>
    <t>2-б</t>
  </si>
  <si>
    <t>2-в</t>
  </si>
  <si>
    <t>3 классы</t>
  </si>
  <si>
    <t>3-а</t>
  </si>
  <si>
    <t>3-б</t>
  </si>
  <si>
    <t>3-в</t>
  </si>
  <si>
    <t>4 классы</t>
  </si>
  <si>
    <t>4-а</t>
  </si>
  <si>
    <t>4-б</t>
  </si>
  <si>
    <t>5 классы</t>
  </si>
  <si>
    <t>5-а</t>
  </si>
  <si>
    <t>5-б</t>
  </si>
  <si>
    <t>5-в</t>
  </si>
  <si>
    <t>6 классы</t>
  </si>
  <si>
    <t>6-а</t>
  </si>
  <si>
    <t>6-б</t>
  </si>
  <si>
    <t>7 классы</t>
  </si>
  <si>
    <t>7-а</t>
  </si>
  <si>
    <t>7-б</t>
  </si>
  <si>
    <t>8 классы</t>
  </si>
  <si>
    <t>8-а</t>
  </si>
  <si>
    <t>8-б</t>
  </si>
  <si>
    <t>9 классы</t>
  </si>
  <si>
    <t>9-а</t>
  </si>
  <si>
    <t>9-б</t>
  </si>
  <si>
    <t>10 классы</t>
  </si>
  <si>
    <t>11 классы</t>
  </si>
  <si>
    <t>По школе</t>
  </si>
  <si>
    <t>4-в</t>
  </si>
  <si>
    <t xml:space="preserve">10-а </t>
  </si>
  <si>
    <t>10-б</t>
  </si>
  <si>
    <t>11-а</t>
  </si>
  <si>
    <t>11-б</t>
  </si>
  <si>
    <t>6-в</t>
  </si>
  <si>
    <t>7-в</t>
  </si>
  <si>
    <t>8-в</t>
  </si>
  <si>
    <t>9-в</t>
  </si>
  <si>
    <t>Физ-ра</t>
  </si>
  <si>
    <t>Ин.язык</t>
  </si>
  <si>
    <t>Дополнительные часы (деление классов)</t>
  </si>
  <si>
    <t>Обучение на дому</t>
  </si>
  <si>
    <t>Сан. дело</t>
  </si>
  <si>
    <t>Всего</t>
  </si>
  <si>
    <t xml:space="preserve">Всего 1-х </t>
  </si>
  <si>
    <t xml:space="preserve">Всего 2-х </t>
  </si>
  <si>
    <t xml:space="preserve">Всего 3-х </t>
  </si>
  <si>
    <t xml:space="preserve">Всего 4-х </t>
  </si>
  <si>
    <t xml:space="preserve">Всего 5-х </t>
  </si>
  <si>
    <t xml:space="preserve">Всего 6-х </t>
  </si>
  <si>
    <t xml:space="preserve">Всего 7-х </t>
  </si>
  <si>
    <t xml:space="preserve">Всего 8-х </t>
  </si>
  <si>
    <t xml:space="preserve">Всего 9-х </t>
  </si>
  <si>
    <t xml:space="preserve">Всего 10-х </t>
  </si>
  <si>
    <t xml:space="preserve">Всего 11-х </t>
  </si>
  <si>
    <t>Технолог</t>
  </si>
  <si>
    <t>ИТОГО 1 - 4</t>
  </si>
  <si>
    <t>ИТОГО 5 - 9</t>
  </si>
  <si>
    <t>ИТОГО 10-11</t>
  </si>
  <si>
    <t xml:space="preserve">Кол-во уч-ся </t>
  </si>
  <si>
    <t xml:space="preserve">Кол-во часов по уч. плану </t>
  </si>
  <si>
    <t xml:space="preserve">Классы </t>
  </si>
  <si>
    <t>1 класс</t>
  </si>
  <si>
    <t>ставок</t>
  </si>
  <si>
    <t>Кол-во час.</t>
  </si>
  <si>
    <t xml:space="preserve">об обучающихся по семейной форме обучения </t>
  </si>
  <si>
    <t>ИТОГО:</t>
  </si>
  <si>
    <t>групп</t>
  </si>
  <si>
    <t>человек</t>
  </si>
  <si>
    <t>Всего чел. в  ГПД</t>
  </si>
  <si>
    <t xml:space="preserve">Директор </t>
  </si>
  <si>
    <t>ПРИМЕЧАНИЕ:</t>
  </si>
  <si>
    <t>ФИО учащихся</t>
  </si>
  <si>
    <t>Кол-во учащихся</t>
  </si>
  <si>
    <t xml:space="preserve">Семейная форма обучения </t>
  </si>
  <si>
    <t>4 класс</t>
  </si>
  <si>
    <t>5 класс</t>
  </si>
  <si>
    <t>№ кабинета, где проходят учебные занятия</t>
  </si>
  <si>
    <t>Кол-во учащихся по нормам СанПина (чел.)</t>
  </si>
  <si>
    <t>№№кабинетов, в которых могут проходить занятия</t>
  </si>
  <si>
    <t>По школе:</t>
  </si>
  <si>
    <t>2-а класс</t>
  </si>
  <si>
    <t>2-б класс</t>
  </si>
  <si>
    <t>3-а класс</t>
  </si>
  <si>
    <t>3-б класс</t>
  </si>
  <si>
    <t>1-а класс</t>
  </si>
  <si>
    <t>Директор</t>
  </si>
  <si>
    <t>Причины наличия, роста или снижения сменности в ОО</t>
  </si>
  <si>
    <t>НЕ ЗАПОЛНЯЙТЕ ячейки с заливкой!
ЛИШНИЕ столбцы можно удалить!
В столбце "ГПД" используйте цифры для отметки: при наличии группы или групп продленного дня  ОБЯЗАТЕЛЬНО укажите литер класса, если имеется в наличии</t>
  </si>
  <si>
    <t xml:space="preserve">о количестве обучающихся во вторую смену  </t>
  </si>
  <si>
    <t>Кабинет №</t>
  </si>
  <si>
    <t>Укажите номера кабинетов, количество классов-комплектов
Площадь классной комнаты (кв.м) в классах, в которых дети обучаются во 2 смену, - не указывать!
НЕ ЗАПОЛНЯЙТЕ ячейки с заливкой!
ЛИШНИЕ строки можно скрыть или удалить!
ОБЯЗАТЕЛЬНО укажите литер класса, если имеется в наличии</t>
  </si>
  <si>
    <t>УКАЖИТЕ количество классов-комплектов
НЕ ЗАПОЛНЯЙТЕ ячейки с заливкой!
ЛИШНИЕ строки можно скрыть или удалить!
ОБЯЗАТЕЛЬНО укажите литер класса, если имеется в наличии</t>
  </si>
  <si>
    <t>Информация</t>
  </si>
  <si>
    <t>Кол-во групп  (при наличии 1, отсутствие -0)</t>
  </si>
  <si>
    <t>№ п/п</t>
  </si>
  <si>
    <t xml:space="preserve">Показатели  </t>
  </si>
  <si>
    <t>Условия</t>
  </si>
  <si>
    <t>Количество</t>
  </si>
  <si>
    <t>Кол-во баллов</t>
  </si>
  <si>
    <t>Сумма баллов</t>
  </si>
  <si>
    <t>1.      </t>
  </si>
  <si>
    <t>Количество работников,  из них:</t>
  </si>
  <si>
    <t>3.      </t>
  </si>
  <si>
    <t>Наличие групп продленного дня</t>
  </si>
  <si>
    <t>4.      </t>
  </si>
  <si>
    <t xml:space="preserve">Наличие оборудованных и используемых в образовательном процессе компьютерных  классов (кабинетов)                    </t>
  </si>
  <si>
    <t>6.      </t>
  </si>
  <si>
    <t xml:space="preserve">до 15   </t>
  </si>
  <si>
    <t>7.      </t>
  </si>
  <si>
    <t xml:space="preserve">Наличие автотранспортных средств на балансе  образовательного учреждения            </t>
  </si>
  <si>
    <t>8.      </t>
  </si>
  <si>
    <t xml:space="preserve">Количество детей в возрасте от 0 до 18 лет, охваченных психолого-педагогической и  медико-социальной помощью              </t>
  </si>
  <si>
    <t>14.</t>
  </si>
  <si>
    <t>15.</t>
  </si>
  <si>
    <t>Наличие «Школы для родителей»</t>
  </si>
  <si>
    <t>16.</t>
  </si>
  <si>
    <t>16.1</t>
  </si>
  <si>
    <t xml:space="preserve">требований пожарной безопасности </t>
  </si>
  <si>
    <t>16.2</t>
  </si>
  <si>
    <t xml:space="preserve">требований охраны труда </t>
  </si>
  <si>
    <t>Итого:</t>
  </si>
  <si>
    <t xml:space="preserve">Наличие учебно-опытных участков (площадью не менее 0,5 га, а при орошаемом земледелии - 0,25 га), парникового хозяйства, подсобного сельского хозяйства, учебного хозяйства, теплиц                     </t>
  </si>
  <si>
    <t xml:space="preserve">Наличие действующих  учебно-производственных мастерских      </t>
  </si>
  <si>
    <t>Список</t>
  </si>
  <si>
    <t>№
п/ п</t>
  </si>
  <si>
    <t>Ф.И.О. обучающихся</t>
  </si>
  <si>
    <t>Дата рождения (число, месяц, год)</t>
  </si>
  <si>
    <t>Адрес проживания</t>
  </si>
  <si>
    <t>Справка об инд.обучении (наименование л/п учреждения, №справки, дата выдачи)</t>
  </si>
  <si>
    <t>Период
инд. обучения с … по …</t>
  </si>
  <si>
    <t>С какого уч.года находится на инд. обучении</t>
  </si>
  <si>
    <t>Обучается дистанционно (да/нет)</t>
  </si>
  <si>
    <t>1</t>
  </si>
  <si>
    <t>2</t>
  </si>
  <si>
    <t>нет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</si>
  <si>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</si>
  <si>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</si>
  <si>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</si>
  <si>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</si>
  <si>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</si>
  <si>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</si>
  <si>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</si>
  <si>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</si>
  <si>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</si>
  <si>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</si>
  <si>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Дата рождения (число, месяц, год) </t>
  </si>
  <si>
    <t>Домашний адрес</t>
  </si>
  <si>
    <t xml:space="preserve">Директор   </t>
  </si>
  <si>
    <t xml:space="preserve">Директор  </t>
  </si>
  <si>
    <t>недистанационно</t>
  </si>
  <si>
    <t>дистанационно</t>
  </si>
  <si>
    <t>количество</t>
  </si>
  <si>
    <t>чел.</t>
  </si>
  <si>
    <t>час.</t>
  </si>
  <si>
    <t>2-4 класс</t>
  </si>
  <si>
    <t>5-9 класс</t>
  </si>
  <si>
    <t>10-11 класс</t>
  </si>
  <si>
    <t>ставка</t>
  </si>
  <si>
    <t>СОГЛАСОВАНО
Начальник отдела образования 
АИГОСК
___________ Г.В.Мартиросян</t>
  </si>
  <si>
    <t>Отдел образования АИГОСК</t>
  </si>
  <si>
    <t>Всего кабинетов</t>
  </si>
  <si>
    <t>ВСЕГО:</t>
  </si>
  <si>
    <t>СОГЛАСОВАНО
Начальник отдела образования АИГОСК
___________  Г.В.Мартиросян</t>
  </si>
  <si>
    <t>Отдел образования администрации Изобильненского городского округа Ставропольского края</t>
  </si>
  <si>
    <t xml:space="preserve"> Обучающиеся во вторую смену</t>
  </si>
  <si>
    <t xml:space="preserve">Класс </t>
  </si>
  <si>
    <t>Отдел образования администрации 
Изобильненского городского округа 
Ставропольского края</t>
  </si>
  <si>
    <t>Образовательная программа (если АООП, то указать какая)</t>
  </si>
  <si>
    <t>Наименование общеобразовательной организации</t>
  </si>
  <si>
    <t>Информация о выбывших</t>
  </si>
  <si>
    <t>Куда выбыл</t>
  </si>
  <si>
    <t xml:space="preserve"> в том числе с использованием дистанционных образовательных технологий, и количестве часов, необходимых для его организации
в разрезе 1, 2-4, 5-9, 10-11 классов.</t>
  </si>
  <si>
    <t>Начальное общее образование: 1-4 классы</t>
  </si>
  <si>
    <t>Основное общее образование: 5-9 классы</t>
  </si>
  <si>
    <t>Среднее общее образование: 10-11 классы</t>
  </si>
  <si>
    <t>заполнить</t>
  </si>
  <si>
    <t xml:space="preserve">Информация о выбывших  из 10 класса обучающихся </t>
  </si>
  <si>
    <t>Количество классов</t>
  </si>
  <si>
    <t>«СОГЛАСОВАНО»
Начальник отдела образования 
АИГОСК
___________Г.В.Мартиросян</t>
  </si>
  <si>
    <t xml:space="preserve">Группа по оплате труда   </t>
  </si>
  <si>
    <t xml:space="preserve">Количество обучающихся  в образовательных учреждениях </t>
  </si>
  <si>
    <t>за каждого обучающегося</t>
  </si>
  <si>
    <t>за каждого работника</t>
  </si>
  <si>
    <t xml:space="preserve"> с I квалификационной  категорией</t>
  </si>
  <si>
    <t xml:space="preserve"> с высшей квалификационной  категорией</t>
  </si>
  <si>
    <t xml:space="preserve"> за каждого        
дополнительно </t>
  </si>
  <si>
    <t>Наличие обучающихся с полным гособеспечением в образовательных учреждениях</t>
  </si>
  <si>
    <t>до 20 баллов</t>
  </si>
  <si>
    <t xml:space="preserve"> за каждый класс   
(кабинет) до 10 баллов  </t>
  </si>
  <si>
    <t xml:space="preserve"> за каждый вид 
до 15 баллов      </t>
  </si>
  <si>
    <t>Наличие оборудованных и используемых в образовательном процессе спортивной   площадкистадионаи других  спортивных сооружений (в зависимости от их состояния и степени использования):</t>
  </si>
  <si>
    <t>Наличие собственного оборудованного   медицинского кабинета, столовой</t>
  </si>
  <si>
    <t xml:space="preserve">    за каждый вид
до 50 баллов       </t>
  </si>
  <si>
    <t>за каждую единицу 3 балла, но не более 24 баллов</t>
  </si>
  <si>
    <t xml:space="preserve">Наличие собственных: котельной и за каждый вид других        
сооружений, жилых домов </t>
  </si>
  <si>
    <t xml:space="preserve">   до 20 баллов</t>
  </si>
  <si>
    <t>Наличие обучающихся в  общеобразовательных учреждениях,   посещающих бесплатные секции, кружки, организованные этими учреждениями или на их базе:</t>
  </si>
  <si>
    <t>за каждого ребенка</t>
  </si>
  <si>
    <t>за каждую  мастерскую от степени опосредованности
до 10 баллов</t>
  </si>
  <si>
    <t>за каждого        
обучающегося</t>
  </si>
  <si>
    <t xml:space="preserve">Обеспечение условий в Учреждении для выполнения </t>
  </si>
  <si>
    <t xml:space="preserve">(за каждый акт,       предписание):
при наличии 0
при отсутствии  5                                                                                           </t>
  </si>
  <si>
    <t xml:space="preserve"> за каждого        
учащегося</t>
  </si>
  <si>
    <t>Наличие профессиональной подготовки реализуемой в образовательной организации</t>
  </si>
  <si>
    <t>Количество обучающихся на 01.09.2021</t>
  </si>
  <si>
    <t>Список детей по классам, начиная с 1-го, в каждом классе -по алфавиту</t>
  </si>
  <si>
    <t>2.</t>
  </si>
  <si>
    <t>Превышение плановой (проектной)        
наполняемости (по классам) или по количеству обучаю-щихся) в общеобразовательных учреждениях</t>
  </si>
  <si>
    <t xml:space="preserve">за каждые 50      
человек или каждые
2 класса </t>
  </si>
  <si>
    <t>5.</t>
  </si>
  <si>
    <t>7.1</t>
  </si>
  <si>
    <t>7.2</t>
  </si>
  <si>
    <t>7.3</t>
  </si>
  <si>
    <t>7.4</t>
  </si>
  <si>
    <t>7.5</t>
  </si>
  <si>
    <t>9.</t>
  </si>
  <si>
    <t>10.</t>
  </si>
  <si>
    <t>11.</t>
  </si>
  <si>
    <t>12.</t>
  </si>
  <si>
    <t>12.1</t>
  </si>
  <si>
    <t>12.2</t>
  </si>
  <si>
    <t>12.3</t>
  </si>
  <si>
    <t>12.4</t>
  </si>
  <si>
    <t>12.5</t>
  </si>
  <si>
    <t>13.</t>
  </si>
  <si>
    <t>17.</t>
  </si>
  <si>
    <t xml:space="preserve">в том числе </t>
  </si>
  <si>
    <t xml:space="preserve"> на дому</t>
  </si>
  <si>
    <t>Итого 1 классы</t>
  </si>
  <si>
    <t>Итого 2 классы</t>
  </si>
  <si>
    <t>Итого 3 классы</t>
  </si>
  <si>
    <t>Итого 4 классы</t>
  </si>
  <si>
    <t>Итого 5 классы</t>
  </si>
  <si>
    <t>Итого 6 классы</t>
  </si>
  <si>
    <t>Итого 7 классы</t>
  </si>
  <si>
    <t>Итого 8 классы</t>
  </si>
  <si>
    <t>Итого 9 классы</t>
  </si>
  <si>
    <t>кл.</t>
  </si>
  <si>
    <t>уч.</t>
  </si>
  <si>
    <t xml:space="preserve">Итого </t>
  </si>
  <si>
    <t xml:space="preserve">Итого  </t>
  </si>
  <si>
    <t>5 - 9 кл.</t>
  </si>
  <si>
    <t>1 - 4 кл.</t>
  </si>
  <si>
    <t>Итого 10 классы</t>
  </si>
  <si>
    <t>Итого 11 классы</t>
  </si>
  <si>
    <t>10-11 кл.</t>
  </si>
  <si>
    <t>1-11 кл.</t>
  </si>
  <si>
    <t>на 01 сентября 2022/23 учебного года</t>
  </si>
  <si>
    <t>Классы на 01.09.2021</t>
  </si>
  <si>
    <t xml:space="preserve">Классы на 01.09.2022 </t>
  </si>
  <si>
    <t>Количество обучающихся на 01.09.2022</t>
  </si>
  <si>
    <t>Статус обучающегося (инвалид/ инвалид с ОВЗ/ ребенок с ОВЗ)</t>
  </si>
  <si>
    <t xml:space="preserve">Кроме того, семейное обучение </t>
  </si>
  <si>
    <t>Итого  на 01.09.2023г.</t>
  </si>
  <si>
    <t>Г П Д 
на 01.09.2023г.</t>
  </si>
  <si>
    <t>Всего на 01.09.2022г.</t>
  </si>
  <si>
    <r>
      <t xml:space="preserve">Информация о количестве классов и обучающихся по уровням обучения
</t>
    </r>
    <r>
      <rPr>
        <b/>
        <sz val="16"/>
        <color theme="1"/>
        <rFont val="Times New Roman"/>
        <family val="1"/>
        <charset val="204"/>
      </rPr>
      <t>на 01 сентября 2023/24 учебного года</t>
    </r>
  </si>
  <si>
    <r>
      <t xml:space="preserve">Примечание </t>
    </r>
    <r>
      <rPr>
        <i/>
        <sz val="9"/>
        <color theme="1"/>
        <rFont val="Times New Roman"/>
        <family val="1"/>
        <charset val="204"/>
      </rPr>
      <t>(указать профильные классы и предметы углублённого уровня.)</t>
    </r>
  </si>
  <si>
    <t>Внеурочная деятельноть. Разговоры о важном</t>
  </si>
  <si>
    <t>учебные предметы</t>
  </si>
  <si>
    <t>факультативы, элективы</t>
  </si>
  <si>
    <t>Итого</t>
  </si>
  <si>
    <t>на 01 сентября 2023/24 учебного года</t>
  </si>
  <si>
    <t>на 01.09.2023</t>
  </si>
  <si>
    <t>01.01.2021 г.</t>
  </si>
  <si>
    <t>01.01.2022 г.</t>
  </si>
  <si>
    <t>01.01.2023 г.</t>
  </si>
  <si>
    <t>01.05.2023 г.</t>
  </si>
  <si>
    <t>01.09.2023 г.</t>
  </si>
  <si>
    <t>в 2023/24 учебном году</t>
  </si>
  <si>
    <t>Прибывшие в течение 2022/23 уч. года</t>
  </si>
  <si>
    <t>Выбывшие в течение 2022/23 уч. года</t>
  </si>
  <si>
    <t>Ф.И.обучающегося</t>
  </si>
  <si>
    <t>Приказ о выбытии (дата и №)</t>
  </si>
  <si>
    <r>
      <t xml:space="preserve">Количество 10-х классов на </t>
    </r>
    <r>
      <rPr>
        <b/>
        <sz val="12"/>
        <color theme="1"/>
        <rFont val="Times New Roman"/>
        <family val="1"/>
        <charset val="204"/>
      </rPr>
      <t>01.09.22 г.</t>
    </r>
  </si>
  <si>
    <r>
      <t xml:space="preserve">Количество обучающихся в 10-х классах на </t>
    </r>
    <r>
      <rPr>
        <b/>
        <sz val="12"/>
        <color theme="1"/>
        <rFont val="Times New Roman"/>
        <family val="1"/>
        <charset val="204"/>
      </rPr>
      <t>01.09.22 г.</t>
    </r>
  </si>
  <si>
    <r>
      <t xml:space="preserve">Количество обучающихся в </t>
    </r>
    <r>
      <rPr>
        <b/>
        <sz val="12"/>
        <color theme="1"/>
        <rFont val="Times New Roman"/>
        <family val="1"/>
        <charset val="204"/>
      </rPr>
      <t>11-х</t>
    </r>
    <r>
      <rPr>
        <sz val="12"/>
        <color theme="1"/>
        <rFont val="Times New Roman"/>
        <family val="1"/>
        <charset val="204"/>
      </rPr>
      <t xml:space="preserve"> классах на </t>
    </r>
    <r>
      <rPr>
        <b/>
        <sz val="12"/>
        <color theme="1"/>
        <rFont val="Times New Roman"/>
        <family val="1"/>
        <charset val="204"/>
      </rPr>
      <t xml:space="preserve">01.09.23 </t>
    </r>
    <r>
      <rPr>
        <sz val="12"/>
        <color theme="1"/>
        <rFont val="Times New Roman"/>
        <family val="1"/>
        <charset val="204"/>
      </rPr>
      <t>г.</t>
    </r>
  </si>
  <si>
    <r>
      <t xml:space="preserve">Направление: </t>
    </r>
    <r>
      <rPr>
        <b/>
        <sz val="12"/>
        <color theme="1"/>
        <rFont val="Times New Roman"/>
        <family val="1"/>
        <charset val="204"/>
      </rPr>
      <t>универсальный профиль с углубленным изучением математики</t>
    </r>
  </si>
  <si>
    <t>Ахмедова Саида Тельмановна</t>
  </si>
  <si>
    <t>Башкева Мария Андреевна</t>
  </si>
  <si>
    <t>Бетин Даниил Михайлович</t>
  </si>
  <si>
    <t>Булгаков Тимофей Алексеевич</t>
  </si>
  <si>
    <t>Гаджиева Жасмин Магомедрасуловна</t>
  </si>
  <si>
    <t>Данильченко Артём Дмитриевич</t>
  </si>
  <si>
    <t>Журавлёва Татьяна Сергеевна</t>
  </si>
  <si>
    <t>Кадиева  Аминат Сурхановна</t>
  </si>
  <si>
    <t>Калашникова Александра Андреевна</t>
  </si>
  <si>
    <t>Капылова  Виктория Алексеевна</t>
  </si>
  <si>
    <t>Карплюк  Полина Викторовна</t>
  </si>
  <si>
    <t>Колбасов  Дмитрий Вячеславович</t>
  </si>
  <si>
    <t>Коляднова  Юлия Сергеевна</t>
  </si>
  <si>
    <t>Мамаджанян Данил Эдуардович</t>
  </si>
  <si>
    <t>Пархоменко Никита Сергеевич</t>
  </si>
  <si>
    <t>Подлесный Николай Андреевич</t>
  </si>
  <si>
    <t>Сергеева Мария Евгеньевна</t>
  </si>
  <si>
    <t>Сотников Сергей Сергеевич</t>
  </si>
  <si>
    <t>Толкачев Кирилл Александрович</t>
  </si>
  <si>
    <t>Трескова Ангелина Николаевна</t>
  </si>
  <si>
    <t>Шихшабекова Арина Башировна</t>
  </si>
  <si>
    <t>Холопова Дарья Алексеевна</t>
  </si>
  <si>
    <t>Степная, 2</t>
  </si>
  <si>
    <t>Комсомольская, 286</t>
  </si>
  <si>
    <t>Олимпийская, 7</t>
  </si>
  <si>
    <t>Комсомольская, 148</t>
  </si>
  <si>
    <t>Ленина, 86</t>
  </si>
  <si>
    <t>Новая, 11</t>
  </si>
  <si>
    <t>Южная, 36</t>
  </si>
  <si>
    <t>Пролетарская, 56</t>
  </si>
  <si>
    <t>Мира, 23</t>
  </si>
  <si>
    <t>Октябрьская, 57</t>
  </si>
  <si>
    <t>Комсомольская, 316</t>
  </si>
  <si>
    <t>Дружбы, 56</t>
  </si>
  <si>
    <t>Октябрьская, 26</t>
  </si>
  <si>
    <t>Комсомольская, 102</t>
  </si>
  <si>
    <t>Ленина, 3</t>
  </si>
  <si>
    <t>Комсомольская, 131</t>
  </si>
  <si>
    <t>Комсомольская, 276</t>
  </si>
  <si>
    <t>Дружбы, 45</t>
  </si>
  <si>
    <t>Комсомольская, 100</t>
  </si>
  <si>
    <t>Дружбы, 2</t>
  </si>
  <si>
    <t>8 Марта, 66</t>
  </si>
  <si>
    <t>Комсомольская, 340</t>
  </si>
  <si>
    <t>Кожина Л.В.</t>
  </si>
  <si>
    <t>Список
учащихся 1А класса МКОУ "СОШ №5" ИГОСК                                                                   2023/24 учебный год</t>
  </si>
  <si>
    <t>Классный руководитель: Анисимова Наталья Юрьевна</t>
  </si>
  <si>
    <t>Список
учащихся 10А класса МКОУ "СОШ №5" ИГОСК                                                                   2023/24 учебный год</t>
  </si>
  <si>
    <r>
      <t xml:space="preserve">Классный руководитель: </t>
    </r>
    <r>
      <rPr>
        <u/>
        <sz val="12"/>
        <color theme="1"/>
        <rFont val="Times New Roman"/>
        <family val="1"/>
        <charset val="204"/>
      </rPr>
      <t>Санина Анжела Владимировна</t>
    </r>
  </si>
  <si>
    <t>Аболенцева Мария Сергеевна</t>
  </si>
  <si>
    <t>Захарова Ксения Дмитриевна</t>
  </si>
  <si>
    <t>Ленко Дарья Александровна</t>
  </si>
  <si>
    <t>Петрищев Назар Александрович</t>
  </si>
  <si>
    <t>Санин Максим Игоревич</t>
  </si>
  <si>
    <t>Усачёва Ксения Николаевна</t>
  </si>
  <si>
    <t>Комсомольская 183</t>
  </si>
  <si>
    <t>МКОУ "СОШ №5" ИГОСК</t>
  </si>
  <si>
    <t>Гаджиалиева Патимат Руслановна</t>
  </si>
  <si>
    <t>Перогов Александр Петрович</t>
  </si>
  <si>
    <t>13.06.2023 № 37-У</t>
  </si>
  <si>
    <t>03.07.2023 № 47-У</t>
  </si>
  <si>
    <t>Бунтовских Кирилл Денисович</t>
  </si>
  <si>
    <t>ст. Рождественская, ул. Молодежная, 11</t>
  </si>
  <si>
    <t>Королев Артём Игоревич</t>
  </si>
  <si>
    <t>04.02.2013</t>
  </si>
  <si>
    <t>ст. Рождественская, ул.Комсомольская, 178</t>
  </si>
  <si>
    <t>Королев Артур Игоревич</t>
  </si>
  <si>
    <t>Безделов Алексей Алексеевич</t>
  </si>
  <si>
    <t>16.12.2010</t>
  </si>
  <si>
    <t>ст. Рождественская, ул.Олимпийская, 9</t>
  </si>
  <si>
    <t>Князев Максим Дмитриевич</t>
  </si>
  <si>
    <t>23.03.2008</t>
  </si>
  <si>
    <t>ст. Рождественская, Пролетарская, 368/2</t>
  </si>
  <si>
    <t>Кульбаченко Лидия Владимировна</t>
  </si>
  <si>
    <t>29.01.2006</t>
  </si>
  <si>
    <t>ст. Рождественская, Ленина, 48</t>
  </si>
  <si>
    <t>Постников Геннадий Андреевич</t>
  </si>
  <si>
    <t>27.09.2010</t>
  </si>
  <si>
    <t>ст. Рождественская, Горная, 23</t>
  </si>
  <si>
    <t>4Б</t>
  </si>
  <si>
    <t>9 Б</t>
  </si>
  <si>
    <t>6 Б</t>
  </si>
  <si>
    <t xml:space="preserve">учащихся МКОУ «СОШ №5» ИГОСК, обучающихся индивидуально на дому  </t>
  </si>
  <si>
    <t>Директор МКОУ «СОШ №5» ИГОСК</t>
  </si>
  <si>
    <t xml:space="preserve"> МКОУ «СОШ №5» ИГОСК о количестве обучающихся, нуждающихся в индивидуальном обучении,</t>
  </si>
  <si>
    <t>МКОУ «СОШ №5» ИГОСК (ст. Рождественская)</t>
  </si>
  <si>
    <r>
      <t>СПРАВКА
 о наполняемости классов МКОУ «СОШ №5» ИГОСК (ст. Рождественская)</t>
    </r>
    <r>
      <rPr>
        <b/>
        <sz val="12"/>
        <color theme="1"/>
        <rFont val="Times New Roman"/>
        <family val="1"/>
        <charset val="204"/>
      </rPr>
      <t xml:space="preserve">
на 01 сентября 2023/24 учебного года</t>
    </r>
  </si>
  <si>
    <t>УТВЕРЖДАЮ
Приказ от "__" августа 2023 г. № 
Директор МКОУ «СОШ №5» ИГОСК
____________ Кожина Л.В.</t>
  </si>
  <si>
    <t>УТВЕРЖДАЮ
Приказ от "__" августа 2023 г. №
Директор МКОУ «СОШ №5» ИГОСК
____________ Кожина Л.В..</t>
  </si>
  <si>
    <r>
      <rPr>
        <sz val="14"/>
        <color theme="1"/>
        <rFont val="Times New Roman"/>
        <family val="1"/>
        <charset val="204"/>
      </rPr>
      <t>Расчет объема  часов к тарификационному списку учителей 
МКОУ «СОШ №5» ИГОСК (ст. Рождественская)</t>
    </r>
    <r>
      <rPr>
        <b/>
        <sz val="12"/>
        <color theme="1"/>
        <rFont val="Times New Roman"/>
        <family val="1"/>
        <charset val="204"/>
      </rPr>
      <t xml:space="preserve">
на 01 сентября 2023/24 учебного года</t>
    </r>
  </si>
  <si>
    <t>«УТВЕРЖДАЮ»
Приказ от "__" августа 2023 г. №
Директор МКОУ «СОШ №5» ИГОСК
____________ Кожина Л.В.</t>
  </si>
  <si>
    <t>Показатели отнесения МКОУ «СОШ №5» ИГОСК  
к группе оплаты труда руководящих работников в 2023/24 учебном году</t>
  </si>
  <si>
    <t>МКОУ «СОШ №5» ИГОСК (ст. Рождественская) 
о группах продленного дня  (ГПД)</t>
  </si>
  <si>
    <t>Кириченко Андрей Иванович</t>
  </si>
  <si>
    <t>Кириченко Вера Ивановна</t>
  </si>
  <si>
    <t>Комсомольская, 368</t>
  </si>
  <si>
    <t>Перогова Виктория Петровна</t>
  </si>
  <si>
    <t>30.08.2013</t>
  </si>
  <si>
    <t>ст. Рождественская, ул. Степная, 13</t>
  </si>
  <si>
    <t>2б</t>
  </si>
  <si>
    <t>Заключение Изобильненской КЭК № 290 от 08.06.2023</t>
  </si>
  <si>
    <t>с 01.09.2023 по 31.12.2023</t>
  </si>
  <si>
    <t>2022</t>
  </si>
  <si>
    <t>с 01.09.2023 по 31.12.2024</t>
  </si>
  <si>
    <t>Литовченко  Александр Евгеньевич</t>
  </si>
  <si>
    <t>ст. Рождественская, ул. Комсомольская, 179</t>
  </si>
  <si>
    <t>Заключение Изобильненской КЭК № 457 от 09.08.2023</t>
  </si>
  <si>
    <t>Смирнов Андрей Юрьевич</t>
  </si>
  <si>
    <t>19.08.2013</t>
  </si>
  <si>
    <t>ст. Рождественская, ул.Ленина, 33</t>
  </si>
  <si>
    <t>с 01.09.2023 по 27.10.2024</t>
  </si>
  <si>
    <t>Заключение Изобильненской КЭК № 182 от 16.05.2023</t>
  </si>
  <si>
    <t>Заключение Изобильненской КЭК № 526 от 22.08.2023</t>
  </si>
  <si>
    <t>Заключение Изобильненской КЭК № 183 от 16.05.2023</t>
  </si>
  <si>
    <t>Данилов Сергей Олегович</t>
  </si>
  <si>
    <t>14.01.2011</t>
  </si>
  <si>
    <t>ст. Рождественская, ул.Кузнечная, 19</t>
  </si>
  <si>
    <t>5Б</t>
  </si>
  <si>
    <t>Заключение Изобильненской КЭК № 536 от 23.08.2023</t>
  </si>
  <si>
    <t>Гриценко Милана Александровна</t>
  </si>
  <si>
    <t>24.07.2012</t>
  </si>
  <si>
    <t>Заключение Изобильненской КЭК № 559 от 28.08.2023</t>
  </si>
  <si>
    <t>Заключение Изобильненской КЭК № 549 от 25.08.2023</t>
  </si>
  <si>
    <t>ст. Рождественская, ул.Октябрьская, 66</t>
  </si>
  <si>
    <t>Заключение Изобильненской КЭК № 326 от 26.06.2023</t>
  </si>
  <si>
    <t>Заключение Изобильненской КЭК № 541 от 24.08.2023</t>
  </si>
  <si>
    <t>Заключение Изобильненской КЭК № 547 от 25.08.2023</t>
  </si>
  <si>
    <t>Заключение Изобильненской КЭК № 510 от 18.08.2023</t>
  </si>
  <si>
    <r>
      <t xml:space="preserve"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 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
</t>
    </r>
    <r>
      <rPr>
        <b/>
        <i/>
        <sz val="11"/>
        <color theme="1"/>
        <rFont val="Times New Roman"/>
        <family val="1"/>
        <charset val="204"/>
      </rPr>
      <t>31.08.2023 г. № 519</t>
    </r>
    <r>
      <rPr>
        <i/>
        <sz val="11"/>
        <color theme="1"/>
        <rFont val="Times New Roman"/>
        <family val="1"/>
        <charset val="204"/>
      </rPr>
      <t xml:space="preserve">
</t>
    </r>
  </si>
  <si>
    <r>
      <t xml:space="preserve"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
</t>
    </r>
    <r>
      <rPr>
        <b/>
        <i/>
        <sz val="10"/>
        <color theme="1"/>
        <rFont val="Times New Roman"/>
        <family val="1"/>
        <charset val="204"/>
      </rPr>
      <t>31.08.2023 г. № 520</t>
    </r>
    <r>
      <rPr>
        <i/>
        <sz val="10"/>
        <color theme="1"/>
        <rFont val="Times New Roman"/>
        <family val="1"/>
        <charset val="204"/>
      </rPr>
      <t xml:space="preserve">
</t>
    </r>
  </si>
  <si>
    <r>
      <t xml:space="preserve"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
</t>
    </r>
    <r>
      <rPr>
        <b/>
        <i/>
        <sz val="11"/>
        <color theme="1"/>
        <rFont val="Times New Roman"/>
        <family val="1"/>
        <charset val="204"/>
      </rPr>
      <t>31.08.2023 г. № 518</t>
    </r>
    <r>
      <rPr>
        <i/>
        <sz val="11"/>
        <color theme="1"/>
        <rFont val="Times New Roman"/>
        <family val="1"/>
        <charset val="204"/>
      </rPr>
      <t xml:space="preserve">
</t>
    </r>
  </si>
  <si>
    <r>
      <rPr>
        <i/>
        <sz val="11"/>
        <color theme="1"/>
        <rFont val="Times New Roman"/>
        <family val="1"/>
        <charset val="204"/>
      </rPr>
      <t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1"/>
        <color theme="1"/>
        <rFont val="Calibri"/>
        <family val="2"/>
        <charset val="204"/>
        <scheme val="minor"/>
      </rPr>
      <t>31.08.2023 г. № 517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</si>
  <si>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 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
</t>
    </r>
    <r>
      <rPr>
        <b/>
        <i/>
        <sz val="11"/>
        <color theme="1"/>
        <rFont val="Calibri"/>
        <family val="2"/>
        <charset val="204"/>
        <scheme val="minor"/>
      </rPr>
      <t>31.08.2023 г. № 521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</si>
  <si>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 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
</t>
    </r>
    <r>
      <rPr>
        <b/>
        <i/>
        <sz val="11"/>
        <color theme="1"/>
        <rFont val="Times New Roman"/>
        <family val="1"/>
        <charset val="204"/>
      </rPr>
      <t>31.08.2023 г. № 522</t>
    </r>
    <r>
      <rPr>
        <i/>
        <sz val="11"/>
        <color theme="1"/>
        <rFont val="Times New Roman"/>
        <family val="1"/>
        <charset val="204"/>
      </rPr>
      <t xml:space="preserve">
</t>
    </r>
  </si>
  <si>
    <r>
      <t xml:space="preserve">Муниципальное казённое 
общеобразовательное учреждение
«Средняя общеобразовательная школа №5»
Изобильненского городского округа
Ставропольского края
МКОУ «СОШ № 5» ИГОСК
ИНН 2607008533   КПП 260701001
ОГРН 1032600032410
356123,Ставропольский край, Изобильненский район, 
станица  Рождественская,  ул. Ленина, 148
тел. 8-865-457-15-84, rozhdschool5@yandex.ru
</t>
    </r>
    <r>
      <rPr>
        <b/>
        <i/>
        <sz val="11"/>
        <color theme="1"/>
        <rFont val="Times New Roman"/>
        <family val="1"/>
        <charset val="204"/>
      </rPr>
      <t>31.08.2023 г. № 523</t>
    </r>
    <r>
      <rPr>
        <i/>
        <sz val="11"/>
        <color theme="1"/>
        <rFont val="Times New Roman"/>
        <family val="1"/>
        <charset val="204"/>
      </rPr>
      <t xml:space="preserve">
</t>
    </r>
  </si>
  <si>
    <t>ст. Рождественская, Новая, 3</t>
  </si>
  <si>
    <t>ст. Рождественская, Молодежная, 13 а</t>
  </si>
  <si>
    <t>ст. Рождественская, Комсомольская 197</t>
  </si>
  <si>
    <t>ст. Рождественская, Горная 32</t>
  </si>
  <si>
    <t>ст. Рождественская, Комсомольская 304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</si>
</sst>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49" fontId="3" fillId="0" borderId="0" xfId="0" applyNumberFormat="1" applyFont="1"/>
    <xf numFmtId="164" fontId="3" fillId="3" borderId="1" xfId="0" applyNumberFormat="1" applyFont="1" applyFill="1" applyBorder="1"/>
    <xf numFmtId="1" fontId="3" fillId="3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1" fontId="0" fillId="0" borderId="0" xfId="0" applyNumberFormat="1"/>
    <xf numFmtId="0" fontId="1" fillId="0" borderId="0" xfId="0" applyFont="1" applyAlignment="1">
      <alignment horizontal="left" vertical="top" wrapText="1" indent="2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/>
    </xf>
    <xf numFmtId="0" fontId="9" fillId="0" borderId="0" xfId="0" applyFont="1"/>
    <xf numFmtId="16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1" fontId="3" fillId="5" borderId="1" xfId="0" applyNumberFormat="1" applyFont="1" applyFill="1" applyBorder="1"/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right"/>
    </xf>
    <xf numFmtId="0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right"/>
    </xf>
    <xf numFmtId="49" fontId="3" fillId="6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left" wrapText="1"/>
    </xf>
    <xf numFmtId="0" fontId="3" fillId="7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0" xfId="0" applyFont="1"/>
    <xf numFmtId="0" fontId="19" fillId="0" borderId="0" xfId="0" applyNumberFormat="1" applyFont="1" applyBorder="1"/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1" fillId="5" borderId="1" xfId="0" applyNumberFormat="1" applyFont="1" applyFill="1" applyBorder="1" applyAlignment="1" applyProtection="1">
      <alignment horizontal="center"/>
    </xf>
    <xf numFmtId="1" fontId="7" fillId="9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4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vertical="top" wrapText="1"/>
    </xf>
    <xf numFmtId="49" fontId="6" fillId="0" borderId="15" xfId="0" applyNumberFormat="1" applyFont="1" applyFill="1" applyBorder="1" applyAlignment="1">
      <alignment horizontal="right" wrapText="1"/>
    </xf>
    <xf numFmtId="0" fontId="6" fillId="0" borderId="15" xfId="0" applyFont="1" applyFill="1" applyBorder="1" applyAlignment="1">
      <alignment wrapText="1"/>
    </xf>
    <xf numFmtId="0" fontId="6" fillId="0" borderId="4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14" xfId="0" applyNumberFormat="1" applyFont="1" applyFill="1" applyBorder="1" applyAlignment="1">
      <alignment wrapText="1"/>
    </xf>
    <xf numFmtId="49" fontId="6" fillId="0" borderId="20" xfId="0" applyNumberFormat="1" applyFont="1" applyFill="1" applyBorder="1" applyAlignment="1">
      <alignment wrapText="1"/>
    </xf>
    <xf numFmtId="0" fontId="6" fillId="0" borderId="7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49" fontId="6" fillId="0" borderId="15" xfId="0" applyNumberFormat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 wrapText="1"/>
    </xf>
    <xf numFmtId="1" fontId="23" fillId="9" borderId="1" xfId="0" applyNumberFormat="1" applyFont="1" applyFill="1" applyBorder="1" applyAlignment="1">
      <alignment horizontal="center" vertical="center" wrapText="1"/>
    </xf>
    <xf numFmtId="164" fontId="23" fillId="9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5" fillId="12" borderId="1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 indent="3"/>
    </xf>
    <xf numFmtId="0" fontId="1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3" fillId="0" borderId="4" xfId="0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 textRotation="90" wrapText="1"/>
    </xf>
    <xf numFmtId="0" fontId="15" fillId="15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15" fillId="15" borderId="25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10" fillId="0" borderId="0" xfId="0" applyFont="1"/>
    <xf numFmtId="0" fontId="8" fillId="0" borderId="0" xfId="0" applyFont="1" applyAlignment="1">
      <alignment vertical="top"/>
    </xf>
    <xf numFmtId="0" fontId="35" fillId="1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wrapText="1"/>
    </xf>
    <xf numFmtId="0" fontId="35" fillId="13" borderId="29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textRotation="90" wrapText="1"/>
    </xf>
    <xf numFmtId="0" fontId="15" fillId="6" borderId="7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textRotation="90" wrapText="1"/>
    </xf>
    <xf numFmtId="0" fontId="36" fillId="15" borderId="4" xfId="0" applyFont="1" applyFill="1" applyBorder="1" applyAlignment="1">
      <alignment horizontal="center" vertical="center" textRotation="90" wrapText="1"/>
    </xf>
    <xf numFmtId="0" fontId="35" fillId="18" borderId="1" xfId="0" applyFont="1" applyFill="1" applyBorder="1" applyAlignment="1">
      <alignment horizontal="center" vertical="center" wrapText="1"/>
    </xf>
    <xf numFmtId="0" fontId="36" fillId="14" borderId="4" xfId="0" applyFont="1" applyFill="1" applyBorder="1" applyAlignment="1">
      <alignment horizontal="center" vertical="center" textRotation="90" wrapText="1"/>
    </xf>
    <xf numFmtId="0" fontId="35" fillId="19" borderId="1" xfId="0" applyFont="1" applyFill="1" applyBorder="1" applyAlignment="1">
      <alignment horizontal="center" vertical="center" wrapText="1"/>
    </xf>
    <xf numFmtId="0" fontId="36" fillId="11" borderId="4" xfId="0" applyFont="1" applyFill="1" applyBorder="1" applyAlignment="1">
      <alignment horizontal="center" vertical="center" textRotation="90" wrapText="1"/>
    </xf>
    <xf numFmtId="0" fontId="35" fillId="1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11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 vertical="top" wrapText="1" indent="29"/>
    </xf>
    <xf numFmtId="0" fontId="3" fillId="20" borderId="1" xfId="0" applyFont="1" applyFill="1" applyBorder="1" applyAlignment="1">
      <alignment vertical="center" wrapText="1"/>
    </xf>
    <xf numFmtId="1" fontId="3" fillId="20" borderId="1" xfId="0" applyNumberFormat="1" applyFont="1" applyFill="1" applyBorder="1" applyAlignment="1">
      <alignment horizontal="center" vertical="center" wrapText="1"/>
    </xf>
    <xf numFmtId="1" fontId="5" fillId="2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49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wrapText="1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left" wrapText="1"/>
    </xf>
    <xf numFmtId="0" fontId="10" fillId="21" borderId="1" xfId="0" applyFont="1" applyFill="1" applyBorder="1" applyAlignment="1">
      <alignment horizontal="center" vertical="center" wrapText="1"/>
    </xf>
    <xf numFmtId="14" fontId="10" fillId="21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wrapText="1"/>
    </xf>
    <xf numFmtId="0" fontId="18" fillId="14" borderId="6" xfId="0" applyFont="1" applyFill="1" applyBorder="1" applyAlignment="1">
      <alignment horizontal="center" wrapText="1"/>
    </xf>
    <xf numFmtId="0" fontId="18" fillId="11" borderId="5" xfId="0" applyFont="1" applyFill="1" applyBorder="1" applyAlignment="1">
      <alignment horizontal="center" wrapText="1"/>
    </xf>
    <xf numFmtId="0" fontId="18" fillId="11" borderId="7" xfId="0" applyFont="1" applyFill="1" applyBorder="1" applyAlignment="1">
      <alignment horizontal="center" wrapText="1"/>
    </xf>
    <xf numFmtId="0" fontId="18" fillId="14" borderId="28" xfId="0" applyFont="1" applyFill="1" applyBorder="1" applyAlignment="1">
      <alignment horizontal="center" vertical="center"/>
    </xf>
    <xf numFmtId="0" fontId="18" fillId="14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5" borderId="5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15" borderId="26" xfId="0" applyFont="1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horizontal="center" vertical="center" wrapText="1"/>
    </xf>
    <xf numFmtId="0" fontId="18" fillId="15" borderId="2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center" vertical="center" wrapText="1"/>
    </xf>
    <xf numFmtId="0" fontId="18" fillId="15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textRotation="90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textRotation="90" wrapText="1" readingOrder="1"/>
    </xf>
    <xf numFmtId="0" fontId="1" fillId="0" borderId="4" xfId="0" applyFont="1" applyBorder="1" applyAlignment="1">
      <alignment horizontal="center" textRotation="90" wrapText="1" readingOrder="1"/>
    </xf>
    <xf numFmtId="0" fontId="1" fillId="0" borderId="1" xfId="0" applyFont="1" applyBorder="1" applyAlignment="1">
      <alignment horizontal="center" textRotation="90" wrapText="1" readingOrder="1"/>
    </xf>
    <xf numFmtId="0" fontId="1" fillId="0" borderId="0" xfId="0" applyFont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9" fontId="23" fillId="9" borderId="5" xfId="0" applyNumberFormat="1" applyFont="1" applyFill="1" applyBorder="1" applyAlignment="1">
      <alignment horizontal="right" wrapText="1"/>
    </xf>
    <xf numFmtId="49" fontId="23" fillId="9" borderId="6" xfId="0" applyNumberFormat="1" applyFont="1" applyFill="1" applyBorder="1" applyAlignment="1">
      <alignment horizontal="right" wrapText="1"/>
    </xf>
    <xf numFmtId="49" fontId="23" fillId="9" borderId="7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4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2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3">
    <cellStyle name="Обычный" xfId="0" builtinId="0"/>
    <cellStyle name="Обычный 2" xfId="2"/>
    <cellStyle name="Обычный 3 3" xfId="1"/>
  </cellStyles>
  <dxfs count="0"/>
  <tableStyles count="0" defaultTableStyle="TableStyleMedium9" defaultPivotStyle="PivotStyleLight16"/>
  <colors>
    <mruColors>
      <color rgb="FFEBEBFF"/>
      <color rgb="FFCCCCFF"/>
      <color rgb="FFCCFFFF"/>
      <color rgb="FFCCFF99"/>
      <color rgb="FF89FFFF"/>
      <color rgb="FF9966FF"/>
      <color rgb="FF9933FF"/>
      <color rgb="FFFF00FF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"/>
  <sheetViews>
    <sheetView view="pageBreakPreview" zoomScale="69" zoomScaleNormal="82" zoomScaleSheetLayoutView="69" workbookViewId="0">
      <selection activeCell="L2" sqref="L2:S2"/>
    </sheetView>
  </sheetViews>
  <sheetFormatPr defaultRowHeight="15"/>
  <cols>
    <col min="1" max="1" width="20.42578125" style="216" customWidth="1"/>
    <col min="2" max="13" width="7.28515625" style="216" customWidth="1"/>
    <col min="14" max="20" width="8.42578125" style="216" customWidth="1"/>
    <col min="21" max="21" width="7.28515625" style="216" customWidth="1"/>
    <col min="22" max="22" width="7.85546875" style="216" customWidth="1"/>
    <col min="23" max="23" width="7.85546875" style="216" bestFit="1" customWidth="1"/>
    <col min="24" max="24" width="7.42578125" style="216" customWidth="1"/>
    <col min="25" max="26" width="6.28515625" style="216" customWidth="1"/>
    <col min="27" max="16384" width="9.140625" style="216"/>
  </cols>
  <sheetData>
    <row r="1" spans="1:26" ht="44.25" customHeight="1">
      <c r="X1" s="217"/>
    </row>
    <row r="2" spans="1:26" ht="84.75" customHeight="1">
      <c r="A2" s="281" t="s">
        <v>168</v>
      </c>
      <c r="B2" s="281"/>
      <c r="C2" s="281"/>
      <c r="D2" s="281"/>
      <c r="E2" s="281"/>
      <c r="F2" s="184"/>
      <c r="G2" s="184"/>
      <c r="H2" s="184"/>
      <c r="I2" s="184"/>
      <c r="J2" s="184"/>
      <c r="K2" s="185"/>
      <c r="L2" s="281" t="s">
        <v>375</v>
      </c>
      <c r="M2" s="281"/>
      <c r="N2" s="281"/>
      <c r="O2" s="281"/>
      <c r="P2" s="281"/>
      <c r="Q2" s="281"/>
      <c r="R2" s="281"/>
      <c r="S2" s="281"/>
      <c r="T2" s="184"/>
      <c r="U2" s="184"/>
      <c r="V2" s="184"/>
      <c r="W2" s="184"/>
      <c r="X2" s="184"/>
      <c r="Y2" s="184"/>
      <c r="Z2" s="184"/>
    </row>
    <row r="3" spans="1:26" ht="18" customHeight="1"/>
    <row r="4" spans="1:26" ht="30.75" customHeight="1"/>
    <row r="5" spans="1:26" ht="62.25" customHeight="1">
      <c r="A5" s="282" t="s">
        <v>266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09"/>
      <c r="U5" s="209"/>
      <c r="V5" s="209"/>
      <c r="W5" s="209"/>
      <c r="X5" s="209"/>
      <c r="Y5" s="133"/>
      <c r="Z5" s="192"/>
    </row>
    <row r="6" spans="1:26" ht="25.9" customHeight="1"/>
    <row r="7" spans="1:26" ht="36" customHeight="1">
      <c r="B7" s="80" t="s">
        <v>182</v>
      </c>
    </row>
    <row r="8" spans="1:26" ht="42" customHeight="1">
      <c r="B8" s="284" t="s">
        <v>238</v>
      </c>
      <c r="C8" s="284"/>
      <c r="D8" s="218" t="s">
        <v>236</v>
      </c>
      <c r="E8" s="265" t="s">
        <v>239</v>
      </c>
      <c r="F8" s="266"/>
      <c r="G8" s="212" t="s">
        <v>236</v>
      </c>
      <c r="H8" s="265" t="s">
        <v>240</v>
      </c>
      <c r="I8" s="266"/>
      <c r="J8" s="218" t="s">
        <v>236</v>
      </c>
      <c r="K8" s="265" t="s">
        <v>241</v>
      </c>
      <c r="L8" s="266"/>
      <c r="M8" s="218" t="s">
        <v>236</v>
      </c>
      <c r="N8" s="271" t="s">
        <v>249</v>
      </c>
      <c r="O8" s="272"/>
      <c r="P8" s="218" t="s">
        <v>236</v>
      </c>
    </row>
    <row r="9" spans="1:26" ht="59.25" customHeight="1">
      <c r="B9" s="284"/>
      <c r="C9" s="284"/>
      <c r="D9" s="219" t="s">
        <v>237</v>
      </c>
      <c r="E9" s="267"/>
      <c r="F9" s="268"/>
      <c r="G9" s="193" t="s">
        <v>237</v>
      </c>
      <c r="H9" s="267"/>
      <c r="I9" s="268"/>
      <c r="J9" s="219" t="s">
        <v>237</v>
      </c>
      <c r="K9" s="267"/>
      <c r="L9" s="268"/>
      <c r="M9" s="219" t="s">
        <v>237</v>
      </c>
      <c r="N9" s="271" t="s">
        <v>252</v>
      </c>
      <c r="O9" s="272"/>
      <c r="P9" s="228" t="s">
        <v>237</v>
      </c>
    </row>
    <row r="10" spans="1:26">
      <c r="B10" s="194" t="s">
        <v>247</v>
      </c>
      <c r="C10" s="194" t="s">
        <v>248</v>
      </c>
      <c r="D10" s="194" t="s">
        <v>248</v>
      </c>
      <c r="E10" s="194" t="s">
        <v>247</v>
      </c>
      <c r="F10" s="194" t="s">
        <v>248</v>
      </c>
      <c r="G10" s="194" t="s">
        <v>248</v>
      </c>
      <c r="H10" s="194" t="s">
        <v>247</v>
      </c>
      <c r="I10" s="194" t="s">
        <v>248</v>
      </c>
      <c r="J10" s="194" t="s">
        <v>248</v>
      </c>
      <c r="K10" s="194" t="s">
        <v>247</v>
      </c>
      <c r="L10" s="194" t="s">
        <v>248</v>
      </c>
      <c r="M10" s="194" t="s">
        <v>248</v>
      </c>
      <c r="N10" s="234" t="s">
        <v>248</v>
      </c>
      <c r="O10" s="234" t="s">
        <v>247</v>
      </c>
      <c r="P10" s="234" t="s">
        <v>248</v>
      </c>
    </row>
    <row r="11" spans="1:26" ht="36.75" customHeight="1">
      <c r="B11" s="159">
        <v>1</v>
      </c>
      <c r="C11" s="159">
        <v>24</v>
      </c>
      <c r="D11" s="159"/>
      <c r="E11" s="159">
        <v>2</v>
      </c>
      <c r="F11" s="159">
        <v>35</v>
      </c>
      <c r="G11" s="159"/>
      <c r="H11" s="159">
        <v>1</v>
      </c>
      <c r="I11" s="159">
        <v>22</v>
      </c>
      <c r="J11" s="159"/>
      <c r="K11" s="159">
        <v>2</v>
      </c>
      <c r="L11" s="159">
        <v>31</v>
      </c>
      <c r="M11" s="159"/>
      <c r="N11" s="202">
        <v>112</v>
      </c>
      <c r="O11" s="202"/>
      <c r="P11" s="202"/>
    </row>
    <row r="12" spans="1:26" ht="43.5" customHeight="1">
      <c r="A12" s="211" t="s">
        <v>262</v>
      </c>
      <c r="B12" s="213"/>
      <c r="C12" s="159"/>
      <c r="D12" s="213"/>
      <c r="E12" s="213"/>
      <c r="F12" s="159"/>
      <c r="G12" s="213"/>
      <c r="H12" s="213"/>
      <c r="I12" s="159"/>
      <c r="J12" s="213"/>
      <c r="K12" s="213"/>
      <c r="L12" s="159"/>
      <c r="M12" s="213"/>
      <c r="N12" s="220"/>
      <c r="O12" s="202"/>
      <c r="P12" s="220"/>
      <c r="Q12" s="82"/>
      <c r="R12" s="82"/>
      <c r="S12" s="82"/>
      <c r="T12" s="82"/>
      <c r="U12" s="82"/>
      <c r="V12" s="82"/>
    </row>
    <row r="13" spans="1:26" ht="28.5" customHeight="1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82"/>
      <c r="S13" s="82"/>
      <c r="T13" s="82"/>
      <c r="U13" s="82"/>
      <c r="V13" s="82"/>
    </row>
    <row r="14" spans="1:26" ht="25.5" customHeight="1">
      <c r="B14" s="80" t="s">
        <v>183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2"/>
      <c r="T14" s="82"/>
      <c r="U14" s="82"/>
      <c r="V14" s="82"/>
    </row>
    <row r="15" spans="1:26" ht="39" customHeight="1">
      <c r="B15" s="265" t="s">
        <v>242</v>
      </c>
      <c r="C15" s="266"/>
      <c r="D15" s="221" t="s">
        <v>236</v>
      </c>
      <c r="E15" s="265" t="s">
        <v>243</v>
      </c>
      <c r="F15" s="266"/>
      <c r="G15" s="221" t="s">
        <v>236</v>
      </c>
      <c r="H15" s="265" t="s">
        <v>244</v>
      </c>
      <c r="I15" s="266"/>
      <c r="J15" s="221" t="s">
        <v>236</v>
      </c>
      <c r="K15" s="265" t="s">
        <v>245</v>
      </c>
      <c r="L15" s="266"/>
      <c r="M15" s="221" t="s">
        <v>236</v>
      </c>
      <c r="N15" s="265" t="s">
        <v>246</v>
      </c>
      <c r="O15" s="266"/>
      <c r="P15" s="221" t="s">
        <v>236</v>
      </c>
      <c r="Q15" s="283" t="s">
        <v>250</v>
      </c>
      <c r="R15" s="279"/>
      <c r="S15" s="222" t="s">
        <v>236</v>
      </c>
      <c r="Y15" s="137"/>
    </row>
    <row r="16" spans="1:26" ht="51" customHeight="1">
      <c r="B16" s="267"/>
      <c r="C16" s="268"/>
      <c r="D16" s="223" t="s">
        <v>237</v>
      </c>
      <c r="E16" s="267"/>
      <c r="F16" s="268"/>
      <c r="G16" s="223" t="s">
        <v>237</v>
      </c>
      <c r="H16" s="267"/>
      <c r="I16" s="268"/>
      <c r="J16" s="223" t="s">
        <v>237</v>
      </c>
      <c r="K16" s="267"/>
      <c r="L16" s="268"/>
      <c r="M16" s="223" t="s">
        <v>237</v>
      </c>
      <c r="N16" s="267"/>
      <c r="O16" s="268"/>
      <c r="P16" s="223" t="s">
        <v>237</v>
      </c>
      <c r="Q16" s="271" t="s">
        <v>251</v>
      </c>
      <c r="R16" s="272"/>
      <c r="S16" s="229" t="s">
        <v>237</v>
      </c>
      <c r="Y16" s="138"/>
    </row>
    <row r="17" spans="1:25">
      <c r="B17" s="194" t="s">
        <v>247</v>
      </c>
      <c r="C17" s="194" t="s">
        <v>248</v>
      </c>
      <c r="D17" s="194" t="s">
        <v>248</v>
      </c>
      <c r="E17" s="235" t="s">
        <v>247</v>
      </c>
      <c r="F17" s="236" t="s">
        <v>248</v>
      </c>
      <c r="G17" s="236" t="s">
        <v>248</v>
      </c>
      <c r="H17" s="235" t="s">
        <v>247</v>
      </c>
      <c r="I17" s="236" t="s">
        <v>248</v>
      </c>
      <c r="J17" s="236" t="s">
        <v>248</v>
      </c>
      <c r="K17" s="235" t="s">
        <v>247</v>
      </c>
      <c r="L17" s="236" t="s">
        <v>248</v>
      </c>
      <c r="M17" s="236" t="s">
        <v>248</v>
      </c>
      <c r="N17" s="235" t="s">
        <v>247</v>
      </c>
      <c r="O17" s="236" t="s">
        <v>248</v>
      </c>
      <c r="P17" s="236" t="s">
        <v>248</v>
      </c>
      <c r="Q17" s="201" t="s">
        <v>247</v>
      </c>
      <c r="R17" s="201" t="s">
        <v>248</v>
      </c>
      <c r="S17" s="203" t="s">
        <v>247</v>
      </c>
      <c r="Y17" s="139"/>
    </row>
    <row r="18" spans="1:25" ht="27.75" customHeight="1">
      <c r="B18" s="214">
        <v>2</v>
      </c>
      <c r="C18" s="214">
        <v>36</v>
      </c>
      <c r="D18" s="214"/>
      <c r="E18" s="214">
        <v>2</v>
      </c>
      <c r="F18" s="214">
        <v>30</v>
      </c>
      <c r="G18" s="214"/>
      <c r="H18" s="214">
        <v>1</v>
      </c>
      <c r="I18" s="214">
        <v>24</v>
      </c>
      <c r="J18" s="214"/>
      <c r="K18" s="214">
        <v>2</v>
      </c>
      <c r="L18" s="214">
        <v>29</v>
      </c>
      <c r="M18" s="214"/>
      <c r="N18" s="214">
        <v>2</v>
      </c>
      <c r="O18" s="214">
        <v>35</v>
      </c>
      <c r="P18" s="214"/>
      <c r="Q18" s="202"/>
      <c r="R18" s="202">
        <v>154</v>
      </c>
      <c r="S18" s="202"/>
      <c r="Y18" s="82"/>
    </row>
    <row r="19" spans="1:25" ht="42.75" customHeight="1">
      <c r="A19" s="211" t="s">
        <v>262</v>
      </c>
      <c r="B19" s="213"/>
      <c r="C19" s="159"/>
      <c r="D19" s="213"/>
      <c r="E19" s="213"/>
      <c r="F19" s="159"/>
      <c r="G19" s="213"/>
      <c r="H19" s="213"/>
      <c r="I19" s="159"/>
      <c r="J19" s="213"/>
      <c r="K19" s="213"/>
      <c r="L19" s="159"/>
      <c r="M19" s="213"/>
      <c r="N19" s="220"/>
      <c r="O19" s="214"/>
      <c r="P19" s="213"/>
      <c r="Q19" s="220"/>
      <c r="R19" s="202"/>
      <c r="S19" s="220"/>
      <c r="T19" s="81"/>
      <c r="U19" s="81"/>
      <c r="V19" s="82"/>
      <c r="W19" s="82"/>
      <c r="X19" s="82"/>
      <c r="Y19" s="82"/>
    </row>
    <row r="20" spans="1:25" ht="33" customHeight="1">
      <c r="A20" s="215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81"/>
      <c r="N20" s="81"/>
      <c r="O20" s="81"/>
      <c r="P20" s="81"/>
      <c r="Q20" s="81"/>
      <c r="R20" s="81"/>
      <c r="S20" s="81"/>
      <c r="T20" s="81"/>
      <c r="U20" s="81"/>
      <c r="V20" s="82"/>
      <c r="W20" s="82"/>
      <c r="X20" s="82"/>
      <c r="Y20" s="82"/>
    </row>
    <row r="21" spans="1:25" ht="18.75">
      <c r="B21" s="80" t="s">
        <v>184</v>
      </c>
    </row>
    <row r="22" spans="1:25" ht="36" customHeight="1">
      <c r="B22" s="255" t="s">
        <v>253</v>
      </c>
      <c r="C22" s="256"/>
      <c r="D22" s="225" t="s">
        <v>236</v>
      </c>
      <c r="E22" s="255" t="s">
        <v>254</v>
      </c>
      <c r="F22" s="256"/>
      <c r="G22" s="225" t="s">
        <v>236</v>
      </c>
      <c r="H22" s="278" t="s">
        <v>250</v>
      </c>
      <c r="I22" s="279"/>
      <c r="J22" s="222" t="s">
        <v>236</v>
      </c>
      <c r="K22" s="259" t="s">
        <v>263</v>
      </c>
      <c r="L22" s="260"/>
      <c r="M22" s="230" t="s">
        <v>236</v>
      </c>
      <c r="N22" s="261" t="s">
        <v>265</v>
      </c>
      <c r="O22" s="262"/>
      <c r="P22" s="232" t="s">
        <v>236</v>
      </c>
      <c r="Q22" s="255" t="s">
        <v>264</v>
      </c>
      <c r="R22" s="273"/>
      <c r="S22" s="274"/>
    </row>
    <row r="23" spans="1:25" ht="74.25" customHeight="1">
      <c r="B23" s="257"/>
      <c r="C23" s="258"/>
      <c r="D23" s="226" t="s">
        <v>237</v>
      </c>
      <c r="E23" s="257"/>
      <c r="F23" s="258"/>
      <c r="G23" s="226" t="s">
        <v>237</v>
      </c>
      <c r="H23" s="280" t="s">
        <v>255</v>
      </c>
      <c r="I23" s="272"/>
      <c r="J23" s="200" t="s">
        <v>237</v>
      </c>
      <c r="K23" s="263" t="s">
        <v>256</v>
      </c>
      <c r="L23" s="264"/>
      <c r="M23" s="231" t="s">
        <v>237</v>
      </c>
      <c r="N23" s="269" t="s">
        <v>256</v>
      </c>
      <c r="O23" s="270"/>
      <c r="P23" s="233" t="s">
        <v>237</v>
      </c>
      <c r="Q23" s="275"/>
      <c r="R23" s="276"/>
      <c r="S23" s="277"/>
    </row>
    <row r="24" spans="1:25" ht="15" customHeight="1">
      <c r="B24" s="195" t="s">
        <v>247</v>
      </c>
      <c r="C24" s="196" t="s">
        <v>248</v>
      </c>
      <c r="D24" s="195" t="s">
        <v>247</v>
      </c>
      <c r="E24" s="195" t="s">
        <v>247</v>
      </c>
      <c r="F24" s="196" t="s">
        <v>248</v>
      </c>
      <c r="G24" s="195" t="s">
        <v>247</v>
      </c>
      <c r="H24" s="203" t="s">
        <v>247</v>
      </c>
      <c r="I24" s="204" t="s">
        <v>248</v>
      </c>
      <c r="J24" s="204" t="s">
        <v>248</v>
      </c>
      <c r="K24" s="205" t="s">
        <v>247</v>
      </c>
      <c r="L24" s="206" t="s">
        <v>248</v>
      </c>
      <c r="M24" s="205" t="s">
        <v>247</v>
      </c>
      <c r="N24" s="207" t="s">
        <v>247</v>
      </c>
      <c r="O24" s="208" t="s">
        <v>248</v>
      </c>
      <c r="P24" s="207" t="s">
        <v>247</v>
      </c>
      <c r="Q24" s="195" t="s">
        <v>167</v>
      </c>
      <c r="R24" s="196" t="s">
        <v>76</v>
      </c>
      <c r="S24" s="195" t="s">
        <v>248</v>
      </c>
    </row>
    <row r="25" spans="1:25" ht="36.75" customHeight="1">
      <c r="B25" s="237">
        <v>1</v>
      </c>
      <c r="C25" s="238">
        <v>6</v>
      </c>
      <c r="D25" s="238"/>
      <c r="E25" s="237">
        <v>1</v>
      </c>
      <c r="F25" s="238">
        <v>4</v>
      </c>
      <c r="G25" s="238"/>
      <c r="H25" s="202">
        <v>2</v>
      </c>
      <c r="I25" s="202">
        <v>10</v>
      </c>
      <c r="J25" s="202">
        <v>1</v>
      </c>
      <c r="K25" s="199"/>
      <c r="L25" s="199">
        <v>276</v>
      </c>
      <c r="M25" s="199"/>
      <c r="N25" s="239" t="s">
        <v>185</v>
      </c>
      <c r="O25" s="239" t="s">
        <v>185</v>
      </c>
      <c r="P25" s="239" t="s">
        <v>185</v>
      </c>
      <c r="Q25" s="239" t="s">
        <v>185</v>
      </c>
      <c r="R25" s="239" t="s">
        <v>185</v>
      </c>
      <c r="S25" s="239" t="s">
        <v>185</v>
      </c>
    </row>
    <row r="26" spans="1:25" ht="31.5">
      <c r="A26" s="211" t="s">
        <v>262</v>
      </c>
      <c r="B26" s="197"/>
      <c r="C26" s="198"/>
      <c r="D26" s="198"/>
      <c r="E26" s="197"/>
      <c r="F26" s="198"/>
      <c r="G26" s="198"/>
      <c r="H26" s="227"/>
      <c r="I26" s="202"/>
      <c r="J26" s="227"/>
      <c r="K26" s="227"/>
      <c r="L26" s="199"/>
      <c r="M26" s="227"/>
      <c r="N26" s="227"/>
      <c r="O26" s="239" t="s">
        <v>185</v>
      </c>
      <c r="P26" s="227"/>
      <c r="Q26" s="227"/>
      <c r="R26" s="227"/>
      <c r="S26" s="227"/>
    </row>
    <row r="27" spans="1:25" ht="30.75" customHeight="1"/>
  </sheetData>
  <mergeCells count="25">
    <mergeCell ref="Q22:S23"/>
    <mergeCell ref="H22:I22"/>
    <mergeCell ref="H23:I23"/>
    <mergeCell ref="A2:E2"/>
    <mergeCell ref="L2:S2"/>
    <mergeCell ref="A5:S5"/>
    <mergeCell ref="N15:O16"/>
    <mergeCell ref="B22:C23"/>
    <mergeCell ref="Q15:R15"/>
    <mergeCell ref="Q16:R16"/>
    <mergeCell ref="E15:F16"/>
    <mergeCell ref="H15:I16"/>
    <mergeCell ref="K15:L16"/>
    <mergeCell ref="B8:C9"/>
    <mergeCell ref="B15:C16"/>
    <mergeCell ref="E8:F9"/>
    <mergeCell ref="E22:F23"/>
    <mergeCell ref="K22:L22"/>
    <mergeCell ref="N22:O22"/>
    <mergeCell ref="K23:L23"/>
    <mergeCell ref="K8:L9"/>
    <mergeCell ref="N23:O23"/>
    <mergeCell ref="H8:I9"/>
    <mergeCell ref="N9:O9"/>
    <mergeCell ref="N8:O8"/>
  </mergeCells>
  <pageMargins left="0.47" right="0.25" top="0.68" bottom="0.28000000000000003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2"/>
  <sheetViews>
    <sheetView zoomScale="84" zoomScaleNormal="84" workbookViewId="0">
      <selection activeCell="F1" sqref="F1:G1"/>
    </sheetView>
  </sheetViews>
  <sheetFormatPr defaultRowHeight="15"/>
  <cols>
    <col min="1" max="1" width="2.140625" customWidth="1"/>
    <col min="2" max="2" width="20.140625" bestFit="1" customWidth="1"/>
    <col min="3" max="3" width="11" customWidth="1"/>
    <col min="4" max="4" width="20.28515625" customWidth="1"/>
    <col min="5" max="5" width="20.42578125" customWidth="1"/>
    <col min="6" max="6" width="13.5703125" customWidth="1"/>
    <col min="7" max="8" width="27.140625" customWidth="1"/>
  </cols>
  <sheetData>
    <row r="1" spans="2:7" ht="188.25" customHeight="1">
      <c r="B1" s="288" t="s">
        <v>419</v>
      </c>
      <c r="C1" s="288"/>
      <c r="D1" s="288"/>
      <c r="F1" s="287" t="s">
        <v>169</v>
      </c>
      <c r="G1" s="287"/>
    </row>
    <row r="2" spans="2:7" ht="45" customHeight="1">
      <c r="B2" s="285" t="s">
        <v>374</v>
      </c>
      <c r="C2" s="285"/>
      <c r="D2" s="285"/>
      <c r="E2" s="285"/>
      <c r="F2" s="285"/>
      <c r="G2" s="285"/>
    </row>
    <row r="3" spans="2:7" ht="5.25" customHeight="1"/>
    <row r="4" spans="2:7" ht="60">
      <c r="B4" s="67" t="s">
        <v>86</v>
      </c>
      <c r="C4" s="67" t="s">
        <v>0</v>
      </c>
      <c r="D4" s="67" t="s">
        <v>2</v>
      </c>
      <c r="E4" s="67" t="s">
        <v>87</v>
      </c>
      <c r="F4" s="67" t="s">
        <v>3</v>
      </c>
      <c r="G4" s="68" t="s">
        <v>267</v>
      </c>
    </row>
    <row r="5" spans="2:7" ht="15" customHeight="1">
      <c r="B5" s="9" t="s">
        <v>99</v>
      </c>
      <c r="C5" s="4" t="s">
        <v>5</v>
      </c>
      <c r="D5" s="13"/>
      <c r="E5" s="85">
        <f>D5/2.5</f>
        <v>0</v>
      </c>
      <c r="F5" s="14">
        <v>24</v>
      </c>
      <c r="G5" s="88"/>
    </row>
    <row r="6" spans="2:7" ht="15" customHeight="1">
      <c r="B6" s="9" t="s">
        <v>99</v>
      </c>
      <c r="C6" s="4" t="s">
        <v>6</v>
      </c>
      <c r="D6" s="13"/>
      <c r="E6" s="85">
        <f t="shared" ref="E6:E7" si="0">D6/2.5</f>
        <v>0</v>
      </c>
      <c r="F6" s="14"/>
      <c r="G6" s="88"/>
    </row>
    <row r="7" spans="2:7" ht="15" customHeight="1">
      <c r="B7" s="9" t="s">
        <v>99</v>
      </c>
      <c r="C7" s="4" t="s">
        <v>7</v>
      </c>
      <c r="D7" s="13"/>
      <c r="E7" s="85">
        <f t="shared" si="0"/>
        <v>0</v>
      </c>
      <c r="F7" s="14"/>
      <c r="G7" s="88"/>
    </row>
    <row r="8" spans="2:7" ht="15" customHeight="1">
      <c r="B8" s="5" t="s">
        <v>170</v>
      </c>
      <c r="C8" s="158" t="s">
        <v>185</v>
      </c>
      <c r="D8" s="50">
        <f>SUM(D5:D7)</f>
        <v>0</v>
      </c>
      <c r="E8" s="52">
        <f>D8/2.5</f>
        <v>0</v>
      </c>
      <c r="F8" s="51">
        <f t="shared" ref="F8" si="1">SUM(F5:F7)</f>
        <v>24</v>
      </c>
      <c r="G8" s="89"/>
    </row>
    <row r="9" spans="2:7" ht="15" customHeight="1">
      <c r="B9" s="9" t="s">
        <v>99</v>
      </c>
      <c r="C9" s="4" t="s">
        <v>9</v>
      </c>
      <c r="D9" s="13"/>
      <c r="E9" s="85">
        <f>D9/2.5</f>
        <v>0</v>
      </c>
      <c r="F9" s="14">
        <v>19</v>
      </c>
      <c r="G9" s="88"/>
    </row>
    <row r="10" spans="2:7" ht="15" customHeight="1">
      <c r="B10" s="9" t="s">
        <v>99</v>
      </c>
      <c r="C10" s="4" t="s">
        <v>10</v>
      </c>
      <c r="D10" s="13"/>
      <c r="E10" s="85">
        <f t="shared" ref="E10:E11" si="2">D10/2.5</f>
        <v>0</v>
      </c>
      <c r="F10" s="14">
        <v>16</v>
      </c>
      <c r="G10" s="88"/>
    </row>
    <row r="11" spans="2:7" ht="15" customHeight="1">
      <c r="B11" s="9" t="s">
        <v>99</v>
      </c>
      <c r="C11" s="4" t="s">
        <v>11</v>
      </c>
      <c r="D11" s="13"/>
      <c r="E11" s="85">
        <f t="shared" si="2"/>
        <v>0</v>
      </c>
      <c r="F11" s="14"/>
      <c r="G11" s="88"/>
    </row>
    <row r="12" spans="2:7" ht="16.5" customHeight="1">
      <c r="B12" s="5" t="s">
        <v>170</v>
      </c>
      <c r="C12" s="158" t="s">
        <v>185</v>
      </c>
      <c r="D12" s="50">
        <f>SUM(D9:D11)</f>
        <v>0</v>
      </c>
      <c r="E12" s="52">
        <f>D12/2.5</f>
        <v>0</v>
      </c>
      <c r="F12" s="51">
        <f t="shared" ref="F12" si="3">SUM(F9:F11)</f>
        <v>35</v>
      </c>
      <c r="G12" s="89"/>
    </row>
    <row r="13" spans="2:7" ht="15" customHeight="1">
      <c r="B13" s="9" t="s">
        <v>99</v>
      </c>
      <c r="C13" s="4" t="s">
        <v>13</v>
      </c>
      <c r="D13" s="13"/>
      <c r="E13" s="85">
        <f>D13/2.5</f>
        <v>0</v>
      </c>
      <c r="F13" s="14">
        <v>22</v>
      </c>
      <c r="G13" s="88"/>
    </row>
    <row r="14" spans="2:7" ht="15" customHeight="1">
      <c r="B14" s="9" t="s">
        <v>99</v>
      </c>
      <c r="C14" s="4" t="s">
        <v>14</v>
      </c>
      <c r="D14" s="13"/>
      <c r="E14" s="85">
        <f t="shared" ref="E14:E15" si="4">D14/2.5</f>
        <v>0</v>
      </c>
      <c r="F14" s="14"/>
      <c r="G14" s="88"/>
    </row>
    <row r="15" spans="2:7" ht="15" customHeight="1">
      <c r="B15" s="9" t="s">
        <v>99</v>
      </c>
      <c r="C15" s="4" t="s">
        <v>15</v>
      </c>
      <c r="D15" s="13"/>
      <c r="E15" s="85">
        <f t="shared" si="4"/>
        <v>0</v>
      </c>
      <c r="F15" s="14"/>
      <c r="G15" s="88"/>
    </row>
    <row r="16" spans="2:7" ht="12.95" customHeight="1">
      <c r="B16" s="5" t="s">
        <v>170</v>
      </c>
      <c r="C16" s="158" t="s">
        <v>185</v>
      </c>
      <c r="D16" s="50">
        <f>SUM(D13:D15)</f>
        <v>0</v>
      </c>
      <c r="E16" s="52">
        <f>D16/2.5</f>
        <v>0</v>
      </c>
      <c r="F16" s="51">
        <f t="shared" ref="F16" si="5">SUM(F13:F15)</f>
        <v>22</v>
      </c>
      <c r="G16" s="89"/>
    </row>
    <row r="17" spans="2:7" ht="15" customHeight="1">
      <c r="B17" s="9" t="s">
        <v>99</v>
      </c>
      <c r="C17" s="4" t="s">
        <v>17</v>
      </c>
      <c r="D17" s="13"/>
      <c r="E17" s="85">
        <f>D17/2.5</f>
        <v>0</v>
      </c>
      <c r="F17" s="14">
        <v>16</v>
      </c>
      <c r="G17" s="88"/>
    </row>
    <row r="18" spans="2:7" ht="15" customHeight="1">
      <c r="B18" s="9" t="s">
        <v>99</v>
      </c>
      <c r="C18" s="4" t="s">
        <v>18</v>
      </c>
      <c r="D18" s="13"/>
      <c r="E18" s="85">
        <f t="shared" ref="E18:E19" si="6">D18/2.5</f>
        <v>0</v>
      </c>
      <c r="F18" s="14">
        <v>15</v>
      </c>
      <c r="G18" s="88"/>
    </row>
    <row r="19" spans="2:7" ht="15" customHeight="1">
      <c r="B19" s="9" t="s">
        <v>99</v>
      </c>
      <c r="C19" s="4" t="s">
        <v>38</v>
      </c>
      <c r="D19" s="13"/>
      <c r="E19" s="85">
        <f t="shared" si="6"/>
        <v>0</v>
      </c>
      <c r="F19" s="14"/>
      <c r="G19" s="88"/>
    </row>
    <row r="20" spans="2:7" ht="14.45" customHeight="1">
      <c r="B20" s="5" t="s">
        <v>170</v>
      </c>
      <c r="C20" s="158" t="s">
        <v>185</v>
      </c>
      <c r="D20" s="50">
        <f>SUM(D17:D19)</f>
        <v>0</v>
      </c>
      <c r="E20" s="52">
        <f>D20/2.5</f>
        <v>0</v>
      </c>
      <c r="F20" s="51">
        <f t="shared" ref="F20" si="7">SUM(F17:F19)</f>
        <v>31</v>
      </c>
      <c r="G20" s="89"/>
    </row>
    <row r="21" spans="2:7" ht="15.75">
      <c r="B21" s="145" t="s">
        <v>75</v>
      </c>
      <c r="C21" s="16" t="e">
        <f>C8+C12+C16+C20</f>
        <v>#VALUE!</v>
      </c>
      <c r="D21" s="15">
        <f>D8+D12+D16+D20</f>
        <v>0</v>
      </c>
      <c r="E21" s="53">
        <f t="shared" ref="E21:E48" si="8">D21/2.5</f>
        <v>0</v>
      </c>
      <c r="F21" s="16">
        <f t="shared" ref="F21" si="9">F8+F12+F16+F20</f>
        <v>112</v>
      </c>
      <c r="G21" s="90"/>
    </row>
    <row r="22" spans="2:7" ht="15" customHeight="1">
      <c r="B22" s="9" t="s">
        <v>99</v>
      </c>
      <c r="C22" s="4" t="s">
        <v>20</v>
      </c>
      <c r="D22" s="13"/>
      <c r="E22" s="85">
        <f>D22/2.5</f>
        <v>0</v>
      </c>
      <c r="F22" s="14">
        <v>20</v>
      </c>
      <c r="G22" s="88"/>
    </row>
    <row r="23" spans="2:7" ht="15" customHeight="1">
      <c r="B23" s="9" t="s">
        <v>99</v>
      </c>
      <c r="C23" s="4" t="s">
        <v>21</v>
      </c>
      <c r="D23" s="13"/>
      <c r="E23" s="85">
        <f t="shared" ref="E23:E24" si="10">D23/2.5</f>
        <v>0</v>
      </c>
      <c r="F23" s="14">
        <v>16</v>
      </c>
      <c r="G23" s="88"/>
    </row>
    <row r="24" spans="2:7" ht="15" customHeight="1">
      <c r="B24" s="9" t="s">
        <v>99</v>
      </c>
      <c r="C24" s="4" t="s">
        <v>22</v>
      </c>
      <c r="D24" s="13"/>
      <c r="E24" s="85">
        <f t="shared" si="10"/>
        <v>0</v>
      </c>
      <c r="F24" s="14"/>
      <c r="G24" s="88"/>
    </row>
    <row r="25" spans="2:7" ht="14.1" customHeight="1">
      <c r="B25" s="5" t="s">
        <v>170</v>
      </c>
      <c r="C25" s="158" t="s">
        <v>185</v>
      </c>
      <c r="D25" s="50">
        <f>SUM(D22:D24)</f>
        <v>0</v>
      </c>
      <c r="E25" s="52">
        <f t="shared" si="8"/>
        <v>0</v>
      </c>
      <c r="F25" s="51">
        <f t="shared" ref="F25" si="11">SUM(F22:F24)</f>
        <v>36</v>
      </c>
      <c r="G25" s="89"/>
    </row>
    <row r="26" spans="2:7" ht="15" customHeight="1">
      <c r="B26" s="9" t="s">
        <v>99</v>
      </c>
      <c r="C26" s="4" t="s">
        <v>24</v>
      </c>
      <c r="D26" s="13"/>
      <c r="E26" s="85">
        <f>D26/2.5</f>
        <v>0</v>
      </c>
      <c r="F26" s="14">
        <v>16</v>
      </c>
      <c r="G26" s="88"/>
    </row>
    <row r="27" spans="2:7" ht="15" customHeight="1">
      <c r="B27" s="9" t="s">
        <v>99</v>
      </c>
      <c r="C27" s="4" t="s">
        <v>25</v>
      </c>
      <c r="D27" s="13"/>
      <c r="E27" s="85">
        <f t="shared" ref="E27:E28" si="12">D27/2.5</f>
        <v>0</v>
      </c>
      <c r="F27" s="14">
        <v>14</v>
      </c>
      <c r="G27" s="88"/>
    </row>
    <row r="28" spans="2:7" ht="15" customHeight="1">
      <c r="B28" s="9" t="s">
        <v>99</v>
      </c>
      <c r="C28" s="4" t="s">
        <v>43</v>
      </c>
      <c r="D28" s="13"/>
      <c r="E28" s="85">
        <f t="shared" si="12"/>
        <v>0</v>
      </c>
      <c r="F28" s="14"/>
      <c r="G28" s="88"/>
    </row>
    <row r="29" spans="2:7" ht="15" customHeight="1">
      <c r="B29" s="5" t="s">
        <v>170</v>
      </c>
      <c r="C29" s="158" t="s">
        <v>185</v>
      </c>
      <c r="D29" s="50">
        <f>SUM(D26:D28)</f>
        <v>0</v>
      </c>
      <c r="E29" s="52">
        <f t="shared" si="8"/>
        <v>0</v>
      </c>
      <c r="F29" s="51">
        <f t="shared" ref="F29" si="13">SUM(F26:F28)</f>
        <v>30</v>
      </c>
      <c r="G29" s="89"/>
    </row>
    <row r="30" spans="2:7" ht="15" customHeight="1">
      <c r="B30" s="9" t="s">
        <v>99</v>
      </c>
      <c r="C30" s="4" t="s">
        <v>27</v>
      </c>
      <c r="D30" s="13"/>
      <c r="E30" s="85">
        <f>D30/2.5</f>
        <v>0</v>
      </c>
      <c r="F30" s="14">
        <v>24</v>
      </c>
      <c r="G30" s="88"/>
    </row>
    <row r="31" spans="2:7" ht="15" customHeight="1">
      <c r="B31" s="9" t="s">
        <v>99</v>
      </c>
      <c r="C31" s="4" t="s">
        <v>28</v>
      </c>
      <c r="D31" s="13"/>
      <c r="E31" s="85">
        <f t="shared" ref="E31:E32" si="14">D31/2.5</f>
        <v>0</v>
      </c>
      <c r="F31" s="14"/>
      <c r="G31" s="88"/>
    </row>
    <row r="32" spans="2:7" ht="15" customHeight="1">
      <c r="B32" s="9" t="s">
        <v>99</v>
      </c>
      <c r="C32" s="4" t="s">
        <v>44</v>
      </c>
      <c r="D32" s="13"/>
      <c r="E32" s="85">
        <f t="shared" si="14"/>
        <v>0</v>
      </c>
      <c r="F32" s="14"/>
      <c r="G32" s="88"/>
    </row>
    <row r="33" spans="2:7" ht="16.5" customHeight="1">
      <c r="B33" s="5" t="s">
        <v>170</v>
      </c>
      <c r="C33" s="158" t="s">
        <v>185</v>
      </c>
      <c r="D33" s="50">
        <f>SUM(D30:D32)</f>
        <v>0</v>
      </c>
      <c r="E33" s="52">
        <f t="shared" si="8"/>
        <v>0</v>
      </c>
      <c r="F33" s="51">
        <f t="shared" ref="F33" si="15">SUM(F30:F32)</f>
        <v>24</v>
      </c>
      <c r="G33" s="89"/>
    </row>
    <row r="34" spans="2:7" ht="15" customHeight="1">
      <c r="B34" s="9" t="s">
        <v>99</v>
      </c>
      <c r="C34" s="4" t="s">
        <v>30</v>
      </c>
      <c r="D34" s="13"/>
      <c r="E34" s="85">
        <f>D34/2.5</f>
        <v>0</v>
      </c>
      <c r="F34" s="14">
        <v>16</v>
      </c>
      <c r="G34" s="88"/>
    </row>
    <row r="35" spans="2:7" ht="15" customHeight="1">
      <c r="B35" s="9" t="s">
        <v>99</v>
      </c>
      <c r="C35" s="4" t="s">
        <v>31</v>
      </c>
      <c r="D35" s="13"/>
      <c r="E35" s="85">
        <f t="shared" ref="E35:E36" si="16">D35/2.5</f>
        <v>0</v>
      </c>
      <c r="F35" s="14">
        <v>13</v>
      </c>
      <c r="G35" s="88"/>
    </row>
    <row r="36" spans="2:7" ht="15" customHeight="1">
      <c r="B36" s="9" t="s">
        <v>99</v>
      </c>
      <c r="C36" s="4" t="s">
        <v>45</v>
      </c>
      <c r="D36" s="13"/>
      <c r="E36" s="85">
        <f t="shared" si="16"/>
        <v>0</v>
      </c>
      <c r="F36" s="14"/>
      <c r="G36" s="88"/>
    </row>
    <row r="37" spans="2:7" ht="15.95" customHeight="1">
      <c r="B37" s="5" t="s">
        <v>170</v>
      </c>
      <c r="C37" s="158" t="s">
        <v>185</v>
      </c>
      <c r="D37" s="50">
        <f>SUM(D34:D36)</f>
        <v>0</v>
      </c>
      <c r="E37" s="52">
        <f t="shared" si="8"/>
        <v>0</v>
      </c>
      <c r="F37" s="51">
        <f t="shared" ref="F37" si="17">SUM(F34:F36)</f>
        <v>29</v>
      </c>
      <c r="G37" s="89"/>
    </row>
    <row r="38" spans="2:7" ht="15" customHeight="1">
      <c r="B38" s="9" t="s">
        <v>99</v>
      </c>
      <c r="C38" s="4" t="s">
        <v>33</v>
      </c>
      <c r="D38" s="13"/>
      <c r="E38" s="85">
        <f>D38/2.5</f>
        <v>0</v>
      </c>
      <c r="F38" s="14">
        <v>20</v>
      </c>
      <c r="G38" s="88"/>
    </row>
    <row r="39" spans="2:7" ht="15" customHeight="1">
      <c r="B39" s="9" t="s">
        <v>99</v>
      </c>
      <c r="C39" s="4" t="s">
        <v>34</v>
      </c>
      <c r="D39" s="13"/>
      <c r="E39" s="85">
        <f t="shared" ref="E39:E40" si="18">D39/2.5</f>
        <v>0</v>
      </c>
      <c r="F39" s="14">
        <v>15</v>
      </c>
      <c r="G39" s="88"/>
    </row>
    <row r="40" spans="2:7" ht="15" customHeight="1">
      <c r="B40" s="9" t="s">
        <v>99</v>
      </c>
      <c r="C40" s="4" t="s">
        <v>46</v>
      </c>
      <c r="D40" s="13"/>
      <c r="E40" s="85">
        <f t="shared" si="18"/>
        <v>0</v>
      </c>
      <c r="F40" s="14"/>
      <c r="G40" s="88"/>
    </row>
    <row r="41" spans="2:7" ht="17.100000000000001" customHeight="1">
      <c r="B41" s="5" t="s">
        <v>170</v>
      </c>
      <c r="C41" s="158" t="s">
        <v>185</v>
      </c>
      <c r="D41" s="50">
        <f>SUM(D38:D40)</f>
        <v>0</v>
      </c>
      <c r="E41" s="52">
        <f t="shared" si="8"/>
        <v>0</v>
      </c>
      <c r="F41" s="51">
        <f t="shared" ref="F41" si="19">SUM(F38:F40)</f>
        <v>35</v>
      </c>
      <c r="G41" s="89"/>
    </row>
    <row r="42" spans="2:7" ht="15.75">
      <c r="B42" s="77" t="s">
        <v>75</v>
      </c>
      <c r="C42" s="16" t="e">
        <f>C25+C29+C33+C37+C41</f>
        <v>#VALUE!</v>
      </c>
      <c r="D42" s="18">
        <f>D25+D29+D33+D37+D41</f>
        <v>0</v>
      </c>
      <c r="E42" s="53">
        <f t="shared" si="8"/>
        <v>0</v>
      </c>
      <c r="F42" s="19">
        <f>F25+F29+F33+F37+F41</f>
        <v>154</v>
      </c>
      <c r="G42" s="91"/>
    </row>
    <row r="43" spans="2:7" ht="15" customHeight="1">
      <c r="B43" s="9" t="s">
        <v>99</v>
      </c>
      <c r="C43" s="4" t="s">
        <v>39</v>
      </c>
      <c r="D43" s="13"/>
      <c r="E43" s="85">
        <f>D43/2.5</f>
        <v>0</v>
      </c>
      <c r="F43" s="14">
        <v>6</v>
      </c>
      <c r="G43" s="88"/>
    </row>
    <row r="44" spans="2:7" ht="15" customHeight="1">
      <c r="B44" s="9" t="s">
        <v>99</v>
      </c>
      <c r="C44" s="4" t="s">
        <v>40</v>
      </c>
      <c r="D44" s="13"/>
      <c r="E44" s="85">
        <f>D44/2.5</f>
        <v>0</v>
      </c>
      <c r="F44" s="14"/>
      <c r="G44" s="88"/>
    </row>
    <row r="45" spans="2:7" ht="15" customHeight="1">
      <c r="B45" s="5" t="s">
        <v>170</v>
      </c>
      <c r="C45" s="158" t="s">
        <v>185</v>
      </c>
      <c r="D45" s="50">
        <f>SUM(D43:D44)</f>
        <v>0</v>
      </c>
      <c r="E45" s="52">
        <f t="shared" si="8"/>
        <v>0</v>
      </c>
      <c r="F45" s="51">
        <f t="shared" ref="F45" si="20">SUM(F43:F44)</f>
        <v>6</v>
      </c>
      <c r="G45" s="89"/>
    </row>
    <row r="46" spans="2:7" ht="15" customHeight="1">
      <c r="B46" s="9" t="s">
        <v>99</v>
      </c>
      <c r="C46" s="4" t="s">
        <v>41</v>
      </c>
      <c r="D46" s="13"/>
      <c r="E46" s="85">
        <f>D46/2.5</f>
        <v>0</v>
      </c>
      <c r="F46" s="14">
        <v>4</v>
      </c>
      <c r="G46" s="88"/>
    </row>
    <row r="47" spans="2:7" ht="15" customHeight="1">
      <c r="B47" s="9" t="s">
        <v>99</v>
      </c>
      <c r="C47" s="4" t="s">
        <v>42</v>
      </c>
      <c r="D47" s="13"/>
      <c r="E47" s="85">
        <f>D47/2.5</f>
        <v>0</v>
      </c>
      <c r="F47" s="14"/>
      <c r="G47" s="88"/>
    </row>
    <row r="48" spans="2:7" ht="16.5" customHeight="1">
      <c r="B48" s="5" t="s">
        <v>170</v>
      </c>
      <c r="C48" s="158" t="s">
        <v>185</v>
      </c>
      <c r="D48" s="50">
        <f>SUM(D46:D47)</f>
        <v>0</v>
      </c>
      <c r="E48" s="52">
        <f t="shared" si="8"/>
        <v>0</v>
      </c>
      <c r="F48" s="51">
        <f t="shared" ref="F48" si="21">SUM(F46:F47)</f>
        <v>4</v>
      </c>
      <c r="G48" s="89"/>
    </row>
    <row r="49" spans="2:11" ht="15.75">
      <c r="B49" s="145" t="s">
        <v>75</v>
      </c>
      <c r="C49" s="16" t="e">
        <f>C45+C48</f>
        <v>#VALUE!</v>
      </c>
      <c r="D49" s="15">
        <f>D45+D48</f>
        <v>0</v>
      </c>
      <c r="E49" s="53">
        <f>D49/2.5</f>
        <v>0</v>
      </c>
      <c r="F49" s="16">
        <f>F45+F48</f>
        <v>10</v>
      </c>
      <c r="G49" s="90"/>
    </row>
    <row r="50" spans="2:11" ht="18.75">
      <c r="B50" s="78" t="s">
        <v>171</v>
      </c>
      <c r="C50" s="21" t="e">
        <f>C21+C42+C49</f>
        <v>#VALUE!</v>
      </c>
      <c r="D50" s="20">
        <f>D21+D42+D49</f>
        <v>0</v>
      </c>
      <c r="E50" s="69">
        <f>D50/2.5</f>
        <v>0</v>
      </c>
      <c r="F50" s="21">
        <f>F21+F42+F49</f>
        <v>276</v>
      </c>
      <c r="G50" s="92"/>
    </row>
    <row r="51" spans="2:11" ht="45">
      <c r="B51" s="70" t="s">
        <v>88</v>
      </c>
      <c r="C51" s="71"/>
      <c r="D51" s="67" t="s">
        <v>2</v>
      </c>
      <c r="E51" s="67" t="s">
        <v>87</v>
      </c>
      <c r="F51" s="71"/>
      <c r="G51" s="89"/>
    </row>
    <row r="52" spans="2:11" ht="15.75">
      <c r="B52" s="9" t="s">
        <v>99</v>
      </c>
      <c r="C52" s="71">
        <v>1</v>
      </c>
      <c r="D52" s="72">
        <v>0</v>
      </c>
      <c r="E52" s="87">
        <f>D52/2.5</f>
        <v>0</v>
      </c>
      <c r="F52" s="71"/>
      <c r="G52" s="89"/>
    </row>
    <row r="53" spans="2:11" ht="15.75">
      <c r="B53" s="9" t="s">
        <v>99</v>
      </c>
      <c r="C53" s="71">
        <v>1</v>
      </c>
      <c r="D53" s="72">
        <v>0</v>
      </c>
      <c r="E53" s="87">
        <f t="shared" ref="E53:E56" si="22">D53/2.5</f>
        <v>0</v>
      </c>
      <c r="F53" s="71"/>
      <c r="G53" s="89"/>
    </row>
    <row r="54" spans="2:11" ht="15.75">
      <c r="B54" s="9" t="s">
        <v>99</v>
      </c>
      <c r="C54" s="71">
        <v>1</v>
      </c>
      <c r="D54" s="72">
        <v>0</v>
      </c>
      <c r="E54" s="87">
        <f t="shared" si="22"/>
        <v>0</v>
      </c>
      <c r="F54" s="71"/>
      <c r="G54" s="89"/>
    </row>
    <row r="55" spans="2:11" ht="15.75">
      <c r="B55" s="9" t="s">
        <v>99</v>
      </c>
      <c r="C55" s="71">
        <v>1</v>
      </c>
      <c r="D55" s="72">
        <v>0</v>
      </c>
      <c r="E55" s="87">
        <f t="shared" si="22"/>
        <v>0</v>
      </c>
      <c r="F55" s="71"/>
      <c r="G55" s="89"/>
    </row>
    <row r="56" spans="2:11" ht="15.75">
      <c r="B56" s="9" t="s">
        <v>99</v>
      </c>
      <c r="C56" s="71">
        <v>1</v>
      </c>
      <c r="D56" s="72">
        <v>0</v>
      </c>
      <c r="E56" s="87">
        <f t="shared" si="22"/>
        <v>0</v>
      </c>
      <c r="F56" s="71"/>
      <c r="G56" s="89"/>
    </row>
    <row r="57" spans="2:11" ht="15.75">
      <c r="B57" s="5" t="s">
        <v>170</v>
      </c>
      <c r="C57" s="86">
        <f>SUM(C52:C56)</f>
        <v>5</v>
      </c>
      <c r="D57" s="86">
        <f t="shared" ref="D57:E57" si="23">SUM(D52:D56)</f>
        <v>0</v>
      </c>
      <c r="E57" s="86">
        <f t="shared" si="23"/>
        <v>0</v>
      </c>
      <c r="F57" s="73"/>
      <c r="G57" s="90"/>
    </row>
    <row r="58" spans="2:11" ht="18.75">
      <c r="B58" s="79" t="s">
        <v>89</v>
      </c>
      <c r="C58" s="21" t="e">
        <f>C50+C57</f>
        <v>#VALUE!</v>
      </c>
      <c r="D58" s="20">
        <f>D50+D57</f>
        <v>0</v>
      </c>
      <c r="E58" s="69">
        <f>D58/2.5</f>
        <v>0</v>
      </c>
      <c r="F58" s="21">
        <f>F50</f>
        <v>276</v>
      </c>
      <c r="G58" s="92"/>
    </row>
    <row r="60" spans="2:11" ht="15.75">
      <c r="B60" s="1" t="s">
        <v>79</v>
      </c>
      <c r="C60" s="1"/>
      <c r="D60" s="1"/>
      <c r="E60" s="1"/>
      <c r="F60" s="1" t="s">
        <v>332</v>
      </c>
      <c r="G60" s="1"/>
      <c r="H60" s="1"/>
      <c r="I60" s="1"/>
    </row>
    <row r="61" spans="2:11" ht="69.599999999999994" customHeight="1">
      <c r="B61" s="74" t="s">
        <v>80</v>
      </c>
      <c r="C61" s="286" t="s">
        <v>100</v>
      </c>
      <c r="D61" s="286"/>
      <c r="E61" s="286"/>
      <c r="F61" s="286"/>
      <c r="G61" s="286"/>
      <c r="H61" s="75"/>
      <c r="I61" s="75"/>
      <c r="J61" s="75"/>
      <c r="K61" s="75"/>
    </row>
    <row r="62" spans="2:11" ht="33.75" customHeight="1">
      <c r="B62" s="49"/>
      <c r="C62" s="75"/>
      <c r="D62" s="75"/>
      <c r="E62" s="75"/>
      <c r="F62" s="75"/>
      <c r="G62" s="75"/>
      <c r="H62" s="75"/>
      <c r="I62" s="75"/>
      <c r="J62" s="75"/>
      <c r="K62" s="75"/>
    </row>
  </sheetData>
  <mergeCells count="4">
    <mergeCell ref="B2:G2"/>
    <mergeCell ref="C61:G61"/>
    <mergeCell ref="F1:G1"/>
    <mergeCell ref="B1:D1"/>
  </mergeCells>
  <pageMargins left="0.47" right="0.13" top="0.22" bottom="0.2" header="0.24" footer="0.2"/>
  <pageSetup paperSize="9" scale="81" orientation="portrait" horizontalDpi="4294967294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zoomScale="85" zoomScaleNormal="85" workbookViewId="0">
      <selection activeCell="K4" sqref="K4:K5"/>
    </sheetView>
  </sheetViews>
  <sheetFormatPr defaultRowHeight="15"/>
  <cols>
    <col min="1" max="1" width="15.28515625" customWidth="1"/>
    <col min="2" max="2" width="11.7109375" customWidth="1"/>
    <col min="3" max="3" width="7.42578125" customWidth="1"/>
    <col min="4" max="4" width="9.5703125" customWidth="1"/>
    <col min="5" max="5" width="8.42578125" customWidth="1"/>
    <col min="6" max="8" width="7.5703125" customWidth="1"/>
    <col min="9" max="9" width="7.42578125" customWidth="1"/>
    <col min="10" max="10" width="6.5703125" customWidth="1"/>
    <col min="11" max="11" width="13.42578125" customWidth="1"/>
  </cols>
  <sheetData>
    <row r="1" spans="1:12" ht="73.150000000000006" customHeight="1">
      <c r="A1" s="289" t="s">
        <v>172</v>
      </c>
      <c r="B1" s="289"/>
      <c r="C1" s="289"/>
      <c r="D1" s="289"/>
      <c r="E1" s="289"/>
      <c r="F1" s="289"/>
      <c r="G1" s="297" t="s">
        <v>376</v>
      </c>
      <c r="H1" s="297"/>
      <c r="I1" s="297"/>
      <c r="J1" s="297"/>
      <c r="K1" s="297"/>
    </row>
    <row r="2" spans="1:12" ht="7.9" customHeight="1">
      <c r="A2" s="2"/>
      <c r="B2" s="2"/>
      <c r="C2" s="2"/>
      <c r="D2" s="2"/>
      <c r="E2" s="2"/>
      <c r="F2" s="2"/>
      <c r="I2" s="25"/>
      <c r="J2" s="25"/>
      <c r="K2" s="25"/>
    </row>
    <row r="3" spans="1:12" ht="48.75" customHeight="1">
      <c r="A3" s="299" t="s">
        <v>377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1:12" ht="47.25" customHeight="1">
      <c r="A4" s="300" t="s">
        <v>1</v>
      </c>
      <c r="B4" s="296" t="s">
        <v>187</v>
      </c>
      <c r="C4" s="294" t="s">
        <v>68</v>
      </c>
      <c r="D4" s="302" t="s">
        <v>69</v>
      </c>
      <c r="E4" s="303"/>
      <c r="F4" s="292" t="s">
        <v>49</v>
      </c>
      <c r="G4" s="293"/>
      <c r="H4" s="293"/>
      <c r="I4" s="290" t="s">
        <v>50</v>
      </c>
      <c r="J4" s="290" t="s">
        <v>51</v>
      </c>
      <c r="K4" s="291" t="s">
        <v>52</v>
      </c>
      <c r="L4" s="290" t="s">
        <v>268</v>
      </c>
    </row>
    <row r="5" spans="1:12" ht="59.25" customHeight="1">
      <c r="A5" s="301"/>
      <c r="B5" s="296"/>
      <c r="C5" s="295"/>
      <c r="D5" s="240" t="s">
        <v>269</v>
      </c>
      <c r="E5" s="240" t="s">
        <v>270</v>
      </c>
      <c r="F5" s="186" t="s">
        <v>48</v>
      </c>
      <c r="G5" s="186" t="s">
        <v>64</v>
      </c>
      <c r="H5" s="186" t="s">
        <v>47</v>
      </c>
      <c r="I5" s="290"/>
      <c r="J5" s="290"/>
      <c r="K5" s="291"/>
      <c r="L5" s="290"/>
    </row>
    <row r="6" spans="1:12" ht="15.75">
      <c r="A6" s="9" t="s">
        <v>4</v>
      </c>
      <c r="B6" s="4" t="s">
        <v>5</v>
      </c>
      <c r="C6" s="14">
        <v>24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51">
        <f>SUM(D6:J6)</f>
        <v>0</v>
      </c>
      <c r="L6" s="51">
        <v>1</v>
      </c>
    </row>
    <row r="7" spans="1:12" ht="15.75">
      <c r="A7" s="8"/>
      <c r="B7" s="4" t="s">
        <v>6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51">
        <f t="shared" ref="K7:K21" si="0">SUM(D7:J7)</f>
        <v>0</v>
      </c>
      <c r="L7" s="51">
        <v>1</v>
      </c>
    </row>
    <row r="8" spans="1:12" ht="15.75">
      <c r="A8" s="7"/>
      <c r="B8" s="4" t="s">
        <v>7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51">
        <f t="shared" si="0"/>
        <v>0</v>
      </c>
      <c r="L8" s="51">
        <v>1</v>
      </c>
    </row>
    <row r="9" spans="1:12" ht="15.75">
      <c r="A9" s="55" t="s">
        <v>53</v>
      </c>
      <c r="B9" s="157" t="s">
        <v>185</v>
      </c>
      <c r="C9" s="54">
        <f>SUM(C6:C8)</f>
        <v>24</v>
      </c>
      <c r="D9" s="54">
        <f t="shared" ref="D9:J9" si="1">SUM(D6:D8)</f>
        <v>0</v>
      </c>
      <c r="E9" s="54">
        <f t="shared" si="1"/>
        <v>0</v>
      </c>
      <c r="F9" s="54">
        <f t="shared" si="1"/>
        <v>0</v>
      </c>
      <c r="G9" s="54">
        <f t="shared" si="1"/>
        <v>0</v>
      </c>
      <c r="H9" s="54">
        <f t="shared" si="1"/>
        <v>0</v>
      </c>
      <c r="I9" s="54">
        <f t="shared" si="1"/>
        <v>0</v>
      </c>
      <c r="J9" s="54">
        <f t="shared" si="1"/>
        <v>0</v>
      </c>
      <c r="K9" s="51">
        <f t="shared" si="0"/>
        <v>0</v>
      </c>
      <c r="L9" s="51">
        <f>SUM(L6:L8)</f>
        <v>3</v>
      </c>
    </row>
    <row r="10" spans="1:12" ht="15.75">
      <c r="A10" s="9" t="s">
        <v>8</v>
      </c>
      <c r="B10" s="4" t="s">
        <v>9</v>
      </c>
      <c r="C10" s="14">
        <v>19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51">
        <f t="shared" si="0"/>
        <v>0</v>
      </c>
      <c r="L10" s="51">
        <v>1</v>
      </c>
    </row>
    <row r="11" spans="1:12" ht="15.75">
      <c r="A11" s="10"/>
      <c r="B11" s="4" t="s">
        <v>10</v>
      </c>
      <c r="C11" s="14">
        <v>16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51">
        <f t="shared" si="0"/>
        <v>0</v>
      </c>
      <c r="L11" s="51">
        <v>1</v>
      </c>
    </row>
    <row r="12" spans="1:12" ht="15.75">
      <c r="A12" s="11"/>
      <c r="B12" s="4" t="s">
        <v>11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51">
        <f t="shared" si="0"/>
        <v>0</v>
      </c>
      <c r="L12" s="51">
        <v>1</v>
      </c>
    </row>
    <row r="13" spans="1:12" ht="15.75">
      <c r="A13" s="12" t="s">
        <v>54</v>
      </c>
      <c r="B13" s="157" t="s">
        <v>185</v>
      </c>
      <c r="C13" s="54">
        <f>SUM(C10:C12)</f>
        <v>35</v>
      </c>
      <c r="D13" s="54">
        <f t="shared" ref="D13:J13" si="2">SUM(D10:D12)</f>
        <v>0</v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51">
        <f t="shared" si="0"/>
        <v>0</v>
      </c>
      <c r="L13" s="51">
        <f>SUM(L10:L12)</f>
        <v>3</v>
      </c>
    </row>
    <row r="14" spans="1:12" ht="15.75">
      <c r="A14" s="9" t="s">
        <v>12</v>
      </c>
      <c r="B14" s="4" t="s">
        <v>13</v>
      </c>
      <c r="C14" s="14">
        <v>22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51">
        <f t="shared" si="0"/>
        <v>0</v>
      </c>
      <c r="L14" s="51">
        <v>1</v>
      </c>
    </row>
    <row r="15" spans="1:12" ht="15.75">
      <c r="A15" s="10"/>
      <c r="B15" s="4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51">
        <f t="shared" si="0"/>
        <v>0</v>
      </c>
      <c r="L15" s="51">
        <v>1</v>
      </c>
    </row>
    <row r="16" spans="1:12" ht="15.75">
      <c r="A16" s="11"/>
      <c r="B16" s="4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51">
        <f t="shared" si="0"/>
        <v>0</v>
      </c>
      <c r="L16" s="51">
        <v>1</v>
      </c>
    </row>
    <row r="17" spans="1:12" ht="15.75">
      <c r="A17" s="55" t="s">
        <v>55</v>
      </c>
      <c r="B17" s="157" t="s">
        <v>185</v>
      </c>
      <c r="C17" s="54">
        <f>SUM(C14:C16)</f>
        <v>22</v>
      </c>
      <c r="D17" s="54">
        <f t="shared" ref="D17:J17" si="3">SUM(D14:D16)</f>
        <v>0</v>
      </c>
      <c r="E17" s="54">
        <f t="shared" si="3"/>
        <v>0</v>
      </c>
      <c r="F17" s="54">
        <f t="shared" si="3"/>
        <v>0</v>
      </c>
      <c r="G17" s="54">
        <f t="shared" si="3"/>
        <v>0</v>
      </c>
      <c r="H17" s="54">
        <f t="shared" si="3"/>
        <v>0</v>
      </c>
      <c r="I17" s="54">
        <f t="shared" si="3"/>
        <v>0</v>
      </c>
      <c r="J17" s="54">
        <f t="shared" si="3"/>
        <v>0</v>
      </c>
      <c r="K17" s="51">
        <f t="shared" si="0"/>
        <v>0</v>
      </c>
      <c r="L17" s="51">
        <f>SUM(L14:L16)</f>
        <v>3</v>
      </c>
    </row>
    <row r="18" spans="1:12" ht="15.75">
      <c r="A18" s="9" t="s">
        <v>16</v>
      </c>
      <c r="B18" s="4" t="s">
        <v>17</v>
      </c>
      <c r="C18" s="14">
        <v>16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51">
        <f t="shared" si="0"/>
        <v>0</v>
      </c>
      <c r="L18" s="51">
        <v>1</v>
      </c>
    </row>
    <row r="19" spans="1:12" ht="15.75">
      <c r="A19" s="10"/>
      <c r="B19" s="4" t="s">
        <v>18</v>
      </c>
      <c r="C19" s="14">
        <v>15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51">
        <f t="shared" si="0"/>
        <v>0</v>
      </c>
      <c r="L19" s="51">
        <v>1</v>
      </c>
    </row>
    <row r="20" spans="1:12" ht="15.75">
      <c r="A20" s="11"/>
      <c r="B20" s="4" t="s">
        <v>38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51">
        <f t="shared" si="0"/>
        <v>0</v>
      </c>
      <c r="L20" s="51">
        <v>1</v>
      </c>
    </row>
    <row r="21" spans="1:12" ht="15.75">
      <c r="A21" s="55" t="s">
        <v>56</v>
      </c>
      <c r="B21" s="157" t="s">
        <v>185</v>
      </c>
      <c r="C21" s="54">
        <f>SUM(C18:C20)</f>
        <v>31</v>
      </c>
      <c r="D21" s="54">
        <f t="shared" ref="D21:J21" si="4">SUM(D18:D20)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1">
        <f t="shared" si="0"/>
        <v>0</v>
      </c>
      <c r="L21" s="51">
        <f>SUM(L18:L20)</f>
        <v>3</v>
      </c>
    </row>
    <row r="22" spans="1:12" ht="15.75">
      <c r="A22" s="22" t="s">
        <v>65</v>
      </c>
      <c r="B22" s="6" t="e">
        <f>B9+B13+B17+B21</f>
        <v>#VALUE!</v>
      </c>
      <c r="C22" s="16">
        <f>C9+C13+C17+C21</f>
        <v>112</v>
      </c>
      <c r="D22" s="16">
        <f t="shared" ref="D22:L22" si="5">D9+D13+D17+D21</f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12</v>
      </c>
    </row>
    <row r="23" spans="1:12" ht="15.75">
      <c r="A23" s="9" t="s">
        <v>19</v>
      </c>
      <c r="B23" s="4" t="s">
        <v>20</v>
      </c>
      <c r="C23" s="14">
        <v>20</v>
      </c>
      <c r="D23" s="13">
        <v>0</v>
      </c>
      <c r="E23" s="13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50">
        <f>SUM(D23:J23)</f>
        <v>0</v>
      </c>
      <c r="L23" s="51">
        <v>1</v>
      </c>
    </row>
    <row r="24" spans="1:12" ht="15.75">
      <c r="A24" s="10"/>
      <c r="B24" s="4" t="s">
        <v>21</v>
      </c>
      <c r="C24" s="14">
        <v>16</v>
      </c>
      <c r="D24" s="13">
        <v>0</v>
      </c>
      <c r="E24" s="13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50">
        <f t="shared" ref="K24:K42" si="6">SUM(D24:J24)</f>
        <v>0</v>
      </c>
      <c r="L24" s="51">
        <v>1</v>
      </c>
    </row>
    <row r="25" spans="1:12" ht="15.75">
      <c r="A25" s="11"/>
      <c r="B25" s="4" t="s">
        <v>22</v>
      </c>
      <c r="C25" s="14">
        <v>0</v>
      </c>
      <c r="D25" s="13">
        <v>0</v>
      </c>
      <c r="E25" s="13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50">
        <f t="shared" si="6"/>
        <v>0</v>
      </c>
      <c r="L25" s="51">
        <v>1</v>
      </c>
    </row>
    <row r="26" spans="1:12" ht="15.75">
      <c r="A26" s="45" t="s">
        <v>57</v>
      </c>
      <c r="B26" s="157" t="s">
        <v>185</v>
      </c>
      <c r="C26" s="54">
        <f>SUM(C23:C25)</f>
        <v>36</v>
      </c>
      <c r="D26" s="172">
        <f t="shared" ref="D26:J26" si="7">SUM(D23:D25)</f>
        <v>0</v>
      </c>
      <c r="E26" s="172">
        <f t="shared" si="7"/>
        <v>0</v>
      </c>
      <c r="F26" s="54">
        <f t="shared" si="7"/>
        <v>0</v>
      </c>
      <c r="G26" s="54">
        <f t="shared" si="7"/>
        <v>0</v>
      </c>
      <c r="H26" s="54">
        <f t="shared" si="7"/>
        <v>0</v>
      </c>
      <c r="I26" s="54">
        <f t="shared" si="7"/>
        <v>0</v>
      </c>
      <c r="J26" s="54">
        <f t="shared" si="7"/>
        <v>0</v>
      </c>
      <c r="K26" s="50">
        <f t="shared" si="6"/>
        <v>0</v>
      </c>
      <c r="L26" s="51">
        <f>SUM(L23:L25)</f>
        <v>3</v>
      </c>
    </row>
    <row r="27" spans="1:12" ht="15.75">
      <c r="A27" s="9" t="s">
        <v>23</v>
      </c>
      <c r="B27" s="4" t="s">
        <v>24</v>
      </c>
      <c r="C27" s="14">
        <v>16</v>
      </c>
      <c r="D27" s="13">
        <v>0</v>
      </c>
      <c r="E27" s="13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50">
        <f t="shared" si="6"/>
        <v>0</v>
      </c>
      <c r="L27" s="51">
        <v>1</v>
      </c>
    </row>
    <row r="28" spans="1:12" ht="15.75">
      <c r="A28" s="10"/>
      <c r="B28" s="4" t="s">
        <v>25</v>
      </c>
      <c r="C28" s="14">
        <v>14</v>
      </c>
      <c r="D28" s="13">
        <v>0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50">
        <f t="shared" si="6"/>
        <v>0</v>
      </c>
      <c r="L28" s="51">
        <v>1</v>
      </c>
    </row>
    <row r="29" spans="1:12" ht="15.75">
      <c r="A29" s="11"/>
      <c r="B29" s="4" t="s">
        <v>43</v>
      </c>
      <c r="C29" s="14">
        <v>0</v>
      </c>
      <c r="D29" s="13">
        <v>0</v>
      </c>
      <c r="E29" s="13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50">
        <f t="shared" si="6"/>
        <v>0</v>
      </c>
      <c r="L29" s="51">
        <v>1</v>
      </c>
    </row>
    <row r="30" spans="1:12" ht="15.75">
      <c r="A30" s="45" t="s">
        <v>58</v>
      </c>
      <c r="B30" s="157" t="s">
        <v>185</v>
      </c>
      <c r="C30" s="54">
        <f>SUM(C27:C29)</f>
        <v>30</v>
      </c>
      <c r="D30" s="172">
        <f t="shared" ref="D30:J30" si="8">SUM(D27:D29)</f>
        <v>0</v>
      </c>
      <c r="E30" s="172">
        <f t="shared" si="8"/>
        <v>0</v>
      </c>
      <c r="F30" s="54">
        <f t="shared" si="8"/>
        <v>0</v>
      </c>
      <c r="G30" s="54">
        <f t="shared" si="8"/>
        <v>0</v>
      </c>
      <c r="H30" s="54">
        <f t="shared" si="8"/>
        <v>0</v>
      </c>
      <c r="I30" s="54">
        <f t="shared" si="8"/>
        <v>0</v>
      </c>
      <c r="J30" s="54">
        <f t="shared" si="8"/>
        <v>0</v>
      </c>
      <c r="K30" s="50">
        <f t="shared" si="6"/>
        <v>0</v>
      </c>
      <c r="L30" s="51">
        <f>SUM(L27:L29)</f>
        <v>3</v>
      </c>
    </row>
    <row r="31" spans="1:12" ht="15.75">
      <c r="A31" s="9" t="s">
        <v>26</v>
      </c>
      <c r="B31" s="4" t="s">
        <v>27</v>
      </c>
      <c r="C31" s="14">
        <v>24</v>
      </c>
      <c r="D31" s="13">
        <v>0</v>
      </c>
      <c r="E31" s="13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50">
        <f t="shared" si="6"/>
        <v>0</v>
      </c>
      <c r="L31" s="51">
        <v>1</v>
      </c>
    </row>
    <row r="32" spans="1:12" ht="15.75">
      <c r="A32" s="10"/>
      <c r="B32" s="4" t="s">
        <v>28</v>
      </c>
      <c r="C32" s="14">
        <v>0</v>
      </c>
      <c r="D32" s="13">
        <v>0</v>
      </c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50">
        <f t="shared" si="6"/>
        <v>0</v>
      </c>
      <c r="L32" s="51">
        <v>1</v>
      </c>
    </row>
    <row r="33" spans="1:12" ht="15.75">
      <c r="A33" s="11"/>
      <c r="B33" s="4" t="s">
        <v>44</v>
      </c>
      <c r="C33" s="14">
        <v>0</v>
      </c>
      <c r="D33" s="13">
        <v>0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50">
        <f t="shared" si="6"/>
        <v>0</v>
      </c>
      <c r="L33" s="51">
        <v>1</v>
      </c>
    </row>
    <row r="34" spans="1:12" ht="15.75">
      <c r="A34" s="45" t="s">
        <v>59</v>
      </c>
      <c r="B34" s="157" t="s">
        <v>185</v>
      </c>
      <c r="C34" s="54">
        <f>SUM(C31:C33)</f>
        <v>24</v>
      </c>
      <c r="D34" s="172">
        <f t="shared" ref="D34:J34" si="9">SUM(D31:D33)</f>
        <v>0</v>
      </c>
      <c r="E34" s="172">
        <f t="shared" si="9"/>
        <v>0</v>
      </c>
      <c r="F34" s="54">
        <f t="shared" si="9"/>
        <v>0</v>
      </c>
      <c r="G34" s="54">
        <f t="shared" si="9"/>
        <v>0</v>
      </c>
      <c r="H34" s="54">
        <f t="shared" si="9"/>
        <v>0</v>
      </c>
      <c r="I34" s="54">
        <f t="shared" si="9"/>
        <v>0</v>
      </c>
      <c r="J34" s="54">
        <f t="shared" si="9"/>
        <v>0</v>
      </c>
      <c r="K34" s="50">
        <f t="shared" si="6"/>
        <v>0</v>
      </c>
      <c r="L34" s="51">
        <f>SUM(L31:L33)</f>
        <v>3</v>
      </c>
    </row>
    <row r="35" spans="1:12" ht="15.75">
      <c r="A35" s="9" t="s">
        <v>29</v>
      </c>
      <c r="B35" s="4" t="s">
        <v>30</v>
      </c>
      <c r="C35" s="14">
        <v>16</v>
      </c>
      <c r="D35" s="13">
        <v>0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50">
        <f t="shared" si="6"/>
        <v>0</v>
      </c>
      <c r="L35" s="51">
        <v>1</v>
      </c>
    </row>
    <row r="36" spans="1:12" ht="15.75">
      <c r="A36" s="10"/>
      <c r="B36" s="4" t="s">
        <v>31</v>
      </c>
      <c r="C36" s="14">
        <v>13</v>
      </c>
      <c r="D36" s="13">
        <v>0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50">
        <f t="shared" si="6"/>
        <v>0</v>
      </c>
      <c r="L36" s="51">
        <v>1</v>
      </c>
    </row>
    <row r="37" spans="1:12" ht="15.75">
      <c r="A37" s="11"/>
      <c r="B37" s="4" t="s">
        <v>45</v>
      </c>
      <c r="C37" s="14">
        <v>0</v>
      </c>
      <c r="D37" s="13">
        <v>0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50">
        <f t="shared" si="6"/>
        <v>0</v>
      </c>
      <c r="L37" s="51">
        <v>1</v>
      </c>
    </row>
    <row r="38" spans="1:12" ht="15.75">
      <c r="A38" s="45" t="s">
        <v>60</v>
      </c>
      <c r="B38" s="157" t="s">
        <v>185</v>
      </c>
      <c r="C38" s="54">
        <f>SUM(C35:C37)</f>
        <v>29</v>
      </c>
      <c r="D38" s="172">
        <f t="shared" ref="D38:J38" si="10">SUM(D35:D37)</f>
        <v>0</v>
      </c>
      <c r="E38" s="172">
        <f t="shared" si="10"/>
        <v>0</v>
      </c>
      <c r="F38" s="54">
        <f t="shared" si="10"/>
        <v>0</v>
      </c>
      <c r="G38" s="54">
        <f t="shared" si="10"/>
        <v>0</v>
      </c>
      <c r="H38" s="54">
        <f t="shared" si="10"/>
        <v>0</v>
      </c>
      <c r="I38" s="54">
        <f t="shared" si="10"/>
        <v>0</v>
      </c>
      <c r="J38" s="54">
        <f t="shared" si="10"/>
        <v>0</v>
      </c>
      <c r="K38" s="50">
        <f t="shared" si="6"/>
        <v>0</v>
      </c>
      <c r="L38" s="51">
        <f>SUM(L35:L37)</f>
        <v>3</v>
      </c>
    </row>
    <row r="39" spans="1:12" ht="15.75">
      <c r="A39" s="9" t="s">
        <v>32</v>
      </c>
      <c r="B39" s="4" t="s">
        <v>33</v>
      </c>
      <c r="C39" s="14">
        <v>20</v>
      </c>
      <c r="D39" s="13">
        <v>0</v>
      </c>
      <c r="E39" s="13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50">
        <f t="shared" si="6"/>
        <v>0</v>
      </c>
      <c r="L39" s="51">
        <v>1</v>
      </c>
    </row>
    <row r="40" spans="1:12" ht="15.75">
      <c r="A40" s="10"/>
      <c r="B40" s="4" t="s">
        <v>34</v>
      </c>
      <c r="C40" s="14">
        <v>15</v>
      </c>
      <c r="D40" s="13">
        <v>0</v>
      </c>
      <c r="E40" s="13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50">
        <f t="shared" si="6"/>
        <v>0</v>
      </c>
      <c r="L40" s="51">
        <v>1</v>
      </c>
    </row>
    <row r="41" spans="1:12" ht="15.75">
      <c r="A41" s="11"/>
      <c r="B41" s="4" t="s">
        <v>46</v>
      </c>
      <c r="C41" s="14">
        <v>0</v>
      </c>
      <c r="D41" s="13">
        <v>0</v>
      </c>
      <c r="E41" s="13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50">
        <f t="shared" si="6"/>
        <v>0</v>
      </c>
      <c r="L41" s="51">
        <v>1</v>
      </c>
    </row>
    <row r="42" spans="1:12" ht="15.75">
      <c r="A42" s="45" t="s">
        <v>61</v>
      </c>
      <c r="B42" s="157" t="s">
        <v>185</v>
      </c>
      <c r="C42" s="54">
        <f>SUM(C39:C41)</f>
        <v>35</v>
      </c>
      <c r="D42" s="172">
        <f t="shared" ref="D42:J42" si="11">SUM(D39:D41)</f>
        <v>0</v>
      </c>
      <c r="E42" s="172">
        <f t="shared" si="11"/>
        <v>0</v>
      </c>
      <c r="F42" s="54">
        <f t="shared" si="11"/>
        <v>0</v>
      </c>
      <c r="G42" s="54">
        <f t="shared" si="11"/>
        <v>0</v>
      </c>
      <c r="H42" s="54">
        <f t="shared" si="11"/>
        <v>0</v>
      </c>
      <c r="I42" s="54">
        <f t="shared" si="11"/>
        <v>0</v>
      </c>
      <c r="J42" s="54">
        <f t="shared" si="11"/>
        <v>0</v>
      </c>
      <c r="K42" s="50">
        <f t="shared" si="6"/>
        <v>0</v>
      </c>
      <c r="L42" s="51">
        <f>SUM(L39:L41)</f>
        <v>3</v>
      </c>
    </row>
    <row r="43" spans="1:12" ht="15.75">
      <c r="A43" s="23" t="s">
        <v>66</v>
      </c>
      <c r="B43" s="6" t="e">
        <f>B26+B30+B34+B38+B42</f>
        <v>#VALUE!</v>
      </c>
      <c r="C43" s="16">
        <f>C26+C30+C34+C38+C42</f>
        <v>154</v>
      </c>
      <c r="D43" s="15">
        <f t="shared" ref="D43:L43" si="12">D26+D30+D34+D38+D42</f>
        <v>0</v>
      </c>
      <c r="E43" s="15">
        <f t="shared" si="12"/>
        <v>0</v>
      </c>
      <c r="F43" s="16">
        <f t="shared" si="12"/>
        <v>0</v>
      </c>
      <c r="G43" s="16">
        <f t="shared" si="12"/>
        <v>0</v>
      </c>
      <c r="H43" s="16">
        <f t="shared" si="12"/>
        <v>0</v>
      </c>
      <c r="I43" s="16">
        <f t="shared" si="12"/>
        <v>0</v>
      </c>
      <c r="J43" s="16">
        <f t="shared" si="12"/>
        <v>0</v>
      </c>
      <c r="K43" s="15">
        <f t="shared" si="12"/>
        <v>0</v>
      </c>
      <c r="L43" s="16">
        <f t="shared" si="12"/>
        <v>15</v>
      </c>
    </row>
    <row r="44" spans="1:12" ht="15.75">
      <c r="A44" s="9" t="s">
        <v>35</v>
      </c>
      <c r="B44" s="4" t="s">
        <v>39</v>
      </c>
      <c r="C44" s="14">
        <v>6</v>
      </c>
      <c r="D44" s="13">
        <v>0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3">
        <v>0</v>
      </c>
      <c r="K44" s="50">
        <f>SUM(D44:J44)</f>
        <v>0</v>
      </c>
      <c r="L44" s="51">
        <v>1</v>
      </c>
    </row>
    <row r="45" spans="1:12" ht="15.75">
      <c r="A45" s="11"/>
      <c r="B45" s="4" t="s">
        <v>40</v>
      </c>
      <c r="C45" s="14">
        <v>0</v>
      </c>
      <c r="D45" s="13">
        <v>0</v>
      </c>
      <c r="E45" s="13">
        <v>0</v>
      </c>
      <c r="F45" s="14">
        <v>0</v>
      </c>
      <c r="G45" s="14">
        <v>0</v>
      </c>
      <c r="H45" s="14">
        <v>0</v>
      </c>
      <c r="I45" s="14">
        <v>0</v>
      </c>
      <c r="J45" s="13">
        <v>0</v>
      </c>
      <c r="K45" s="50">
        <f t="shared" ref="K45:K49" si="13">SUM(D45:J45)</f>
        <v>0</v>
      </c>
      <c r="L45" s="51">
        <v>1</v>
      </c>
    </row>
    <row r="46" spans="1:12" ht="15.75">
      <c r="A46" s="12" t="s">
        <v>62</v>
      </c>
      <c r="B46" s="157" t="s">
        <v>185</v>
      </c>
      <c r="C46" s="146">
        <f>SUM(C44:C45)</f>
        <v>6</v>
      </c>
      <c r="D46" s="173">
        <f t="shared" ref="D46:J46" si="14">SUM(D44:D45)</f>
        <v>0</v>
      </c>
      <c r="E46" s="173">
        <f t="shared" si="14"/>
        <v>0</v>
      </c>
      <c r="F46" s="146">
        <f t="shared" si="14"/>
        <v>0</v>
      </c>
      <c r="G46" s="146">
        <f t="shared" si="14"/>
        <v>0</v>
      </c>
      <c r="H46" s="146">
        <f t="shared" si="14"/>
        <v>0</v>
      </c>
      <c r="I46" s="146">
        <f t="shared" si="14"/>
        <v>0</v>
      </c>
      <c r="J46" s="173">
        <f t="shared" si="14"/>
        <v>0</v>
      </c>
      <c r="K46" s="50">
        <f t="shared" si="13"/>
        <v>0</v>
      </c>
      <c r="L46" s="51">
        <f>SUM(L44:L45)</f>
        <v>2</v>
      </c>
    </row>
    <row r="47" spans="1:12" ht="15.75">
      <c r="A47" s="9" t="s">
        <v>36</v>
      </c>
      <c r="B47" s="4" t="s">
        <v>41</v>
      </c>
      <c r="C47" s="14">
        <v>4</v>
      </c>
      <c r="D47" s="13">
        <v>0</v>
      </c>
      <c r="E47" s="13">
        <v>0</v>
      </c>
      <c r="F47" s="14">
        <v>0</v>
      </c>
      <c r="G47" s="14">
        <v>0</v>
      </c>
      <c r="H47" s="14">
        <v>0</v>
      </c>
      <c r="I47" s="14">
        <v>0</v>
      </c>
      <c r="J47" s="13">
        <v>0</v>
      </c>
      <c r="K47" s="50">
        <f t="shared" si="13"/>
        <v>0</v>
      </c>
      <c r="L47" s="51">
        <v>1</v>
      </c>
    </row>
    <row r="48" spans="1:12" ht="15.75">
      <c r="A48" s="11"/>
      <c r="B48" s="4" t="s">
        <v>42</v>
      </c>
      <c r="C48" s="14">
        <v>0</v>
      </c>
      <c r="D48" s="13">
        <v>0</v>
      </c>
      <c r="E48" s="13">
        <v>0</v>
      </c>
      <c r="F48" s="14">
        <v>0</v>
      </c>
      <c r="G48" s="14">
        <v>0</v>
      </c>
      <c r="H48" s="14">
        <v>0</v>
      </c>
      <c r="I48" s="14">
        <v>0</v>
      </c>
      <c r="J48" s="13">
        <v>0</v>
      </c>
      <c r="K48" s="50">
        <f t="shared" si="13"/>
        <v>0</v>
      </c>
      <c r="L48" s="51">
        <v>1</v>
      </c>
    </row>
    <row r="49" spans="1:12" ht="15.75">
      <c r="A49" s="12" t="s">
        <v>63</v>
      </c>
      <c r="B49" s="157" t="s">
        <v>185</v>
      </c>
      <c r="C49" s="54">
        <f>SUM(C47:C48)</f>
        <v>4</v>
      </c>
      <c r="D49" s="172">
        <f t="shared" ref="D49:J49" si="15">SUM(D47:D48)</f>
        <v>0</v>
      </c>
      <c r="E49" s="172">
        <f t="shared" si="15"/>
        <v>0</v>
      </c>
      <c r="F49" s="54">
        <f t="shared" si="15"/>
        <v>0</v>
      </c>
      <c r="G49" s="54">
        <f t="shared" si="15"/>
        <v>0</v>
      </c>
      <c r="H49" s="54">
        <f t="shared" si="15"/>
        <v>0</v>
      </c>
      <c r="I49" s="54">
        <f t="shared" si="15"/>
        <v>0</v>
      </c>
      <c r="J49" s="172">
        <f t="shared" si="15"/>
        <v>0</v>
      </c>
      <c r="K49" s="50">
        <f t="shared" si="13"/>
        <v>0</v>
      </c>
      <c r="L49" s="51">
        <f>SUM(L47:L48)</f>
        <v>2</v>
      </c>
    </row>
    <row r="50" spans="1:12" ht="15.75">
      <c r="A50" s="22" t="s">
        <v>67</v>
      </c>
      <c r="B50" s="6" t="e">
        <f>B46+B49</f>
        <v>#VALUE!</v>
      </c>
      <c r="C50" s="16">
        <f>C46+C49</f>
        <v>10</v>
      </c>
      <c r="D50" s="15">
        <f t="shared" ref="D50:L50" si="16">D46+D49</f>
        <v>0</v>
      </c>
      <c r="E50" s="15">
        <f t="shared" si="16"/>
        <v>0</v>
      </c>
      <c r="F50" s="16">
        <f t="shared" si="16"/>
        <v>0</v>
      </c>
      <c r="G50" s="16">
        <f t="shared" si="16"/>
        <v>0</v>
      </c>
      <c r="H50" s="16">
        <f t="shared" si="16"/>
        <v>0</v>
      </c>
      <c r="I50" s="16">
        <f t="shared" si="16"/>
        <v>0</v>
      </c>
      <c r="J50" s="15">
        <f t="shared" si="16"/>
        <v>0</v>
      </c>
      <c r="K50" s="15">
        <f t="shared" si="16"/>
        <v>0</v>
      </c>
      <c r="L50" s="16">
        <f t="shared" si="16"/>
        <v>4</v>
      </c>
    </row>
    <row r="51" spans="1:12" ht="29.25" customHeight="1">
      <c r="A51" s="124" t="s">
        <v>37</v>
      </c>
      <c r="B51" s="124" t="e">
        <f>B22+B43+B50</f>
        <v>#VALUE!</v>
      </c>
      <c r="C51" s="125">
        <f>C22+C43+C50</f>
        <v>276</v>
      </c>
      <c r="D51" s="126">
        <f t="shared" ref="D51:L51" si="17">D22+D43+D50</f>
        <v>0</v>
      </c>
      <c r="E51" s="126">
        <f t="shared" si="17"/>
        <v>0</v>
      </c>
      <c r="F51" s="126">
        <f t="shared" si="17"/>
        <v>0</v>
      </c>
      <c r="G51" s="126">
        <f t="shared" si="17"/>
        <v>0</v>
      </c>
      <c r="H51" s="126">
        <f t="shared" si="17"/>
        <v>0</v>
      </c>
      <c r="I51" s="126">
        <f t="shared" si="17"/>
        <v>0</v>
      </c>
      <c r="J51" s="126">
        <f t="shared" si="17"/>
        <v>0</v>
      </c>
      <c r="K51" s="126">
        <f t="shared" si="17"/>
        <v>0</v>
      </c>
      <c r="L51" s="125">
        <f t="shared" si="17"/>
        <v>31</v>
      </c>
    </row>
    <row r="52" spans="1:12" ht="18.75">
      <c r="C52" s="24"/>
      <c r="H52" s="298" t="s">
        <v>271</v>
      </c>
      <c r="I52" s="298"/>
      <c r="J52" s="298"/>
      <c r="K52" s="298">
        <f>K51+L51</f>
        <v>31</v>
      </c>
      <c r="L52" s="298"/>
    </row>
    <row r="54" spans="1:12">
      <c r="A54" s="74" t="s">
        <v>80</v>
      </c>
      <c r="B54" s="286" t="s">
        <v>101</v>
      </c>
      <c r="C54" s="286"/>
      <c r="D54" s="286"/>
      <c r="E54" s="286"/>
      <c r="F54" s="286"/>
      <c r="G54" s="286"/>
      <c r="H54" s="286"/>
    </row>
    <row r="55" spans="1:12" ht="40.15" customHeight="1">
      <c r="A55" s="49"/>
      <c r="B55" s="286"/>
      <c r="C55" s="286"/>
      <c r="D55" s="286"/>
      <c r="E55" s="286"/>
      <c r="F55" s="286"/>
      <c r="G55" s="286"/>
      <c r="H55" s="286"/>
    </row>
  </sheetData>
  <mergeCells count="15">
    <mergeCell ref="L4:L5"/>
    <mergeCell ref="H52:J52"/>
    <mergeCell ref="K52:L52"/>
    <mergeCell ref="A3:L3"/>
    <mergeCell ref="B54:H55"/>
    <mergeCell ref="A4:A5"/>
    <mergeCell ref="D4:E4"/>
    <mergeCell ref="A1:F1"/>
    <mergeCell ref="I4:I5"/>
    <mergeCell ref="J4:J5"/>
    <mergeCell ref="K4:K5"/>
    <mergeCell ref="F4:H4"/>
    <mergeCell ref="C4:C5"/>
    <mergeCell ref="B4:B5"/>
    <mergeCell ref="G1:K1"/>
  </mergeCells>
  <pageMargins left="0.56000000000000005" right="0.22" top="0.34" bottom="0.24" header="0.34" footer="0.3"/>
  <pageSetup paperSize="9" scale="83" fitToWidth="0" orientation="portrait" horizontalDpi="4294967294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9"/>
  <sheetViews>
    <sheetView workbookViewId="0">
      <selection activeCell="A3" sqref="A3:F3"/>
    </sheetView>
  </sheetViews>
  <sheetFormatPr defaultRowHeight="15"/>
  <cols>
    <col min="1" max="1" width="8.5703125" customWidth="1"/>
    <col min="2" max="2" width="57.7109375" customWidth="1"/>
    <col min="3" max="3" width="22" customWidth="1"/>
    <col min="4" max="4" width="8" bestFit="1" customWidth="1"/>
    <col min="5" max="5" width="9.85546875" customWidth="1"/>
    <col min="6" max="6" width="11.5703125" customWidth="1"/>
  </cols>
  <sheetData>
    <row r="2" spans="1:6" ht="89.25" customHeight="1">
      <c r="A2" s="310" t="s">
        <v>188</v>
      </c>
      <c r="B2" s="310"/>
      <c r="C2" s="311" t="s">
        <v>378</v>
      </c>
      <c r="D2" s="311"/>
      <c r="E2" s="311"/>
      <c r="F2" s="311"/>
    </row>
    <row r="3" spans="1:6" ht="33" customHeight="1">
      <c r="A3" s="312" t="s">
        <v>379</v>
      </c>
      <c r="B3" s="312"/>
      <c r="C3" s="312"/>
      <c r="D3" s="312"/>
      <c r="E3" s="312"/>
      <c r="F3" s="312"/>
    </row>
    <row r="4" spans="1:6">
      <c r="A4" s="95"/>
      <c r="B4" s="95"/>
      <c r="C4" s="95"/>
      <c r="D4" s="95"/>
      <c r="E4" s="95"/>
      <c r="F4" s="95"/>
    </row>
    <row r="5" spans="1:6" ht="31.5">
      <c r="A5" s="96" t="s">
        <v>104</v>
      </c>
      <c r="B5" s="96" t="s">
        <v>105</v>
      </c>
      <c r="C5" s="96" t="s">
        <v>106</v>
      </c>
      <c r="D5" s="96" t="s">
        <v>108</v>
      </c>
      <c r="E5" s="96" t="s">
        <v>107</v>
      </c>
      <c r="F5" s="96" t="s">
        <v>109</v>
      </c>
    </row>
    <row r="6" spans="1:6" ht="31.5">
      <c r="A6" s="102" t="s">
        <v>110</v>
      </c>
      <c r="B6" s="103" t="s">
        <v>190</v>
      </c>
      <c r="C6" s="121" t="s">
        <v>191</v>
      </c>
      <c r="D6" s="160">
        <v>0.3</v>
      </c>
      <c r="E6" s="160"/>
      <c r="F6" s="161">
        <f t="shared" ref="F6:F13" si="0">D6*E6</f>
        <v>0</v>
      </c>
    </row>
    <row r="7" spans="1:6" ht="47.25">
      <c r="A7" s="108" t="s">
        <v>216</v>
      </c>
      <c r="B7" s="112" t="s">
        <v>217</v>
      </c>
      <c r="C7" s="169" t="s">
        <v>218</v>
      </c>
      <c r="D7" s="160">
        <v>15</v>
      </c>
      <c r="E7" s="160"/>
      <c r="F7" s="161"/>
    </row>
    <row r="8" spans="1:6" ht="15.75">
      <c r="A8" s="318" t="s">
        <v>112</v>
      </c>
      <c r="B8" s="315" t="s">
        <v>111</v>
      </c>
      <c r="C8" s="122" t="s">
        <v>192</v>
      </c>
      <c r="D8" s="160">
        <v>1</v>
      </c>
      <c r="E8" s="160"/>
      <c r="F8" s="161">
        <f t="shared" si="0"/>
        <v>0</v>
      </c>
    </row>
    <row r="9" spans="1:6" ht="25.5">
      <c r="A9" s="319"/>
      <c r="B9" s="316"/>
      <c r="C9" s="123" t="s">
        <v>193</v>
      </c>
      <c r="D9" s="162">
        <v>0.5</v>
      </c>
      <c r="E9" s="160"/>
      <c r="F9" s="161">
        <f t="shared" si="0"/>
        <v>0</v>
      </c>
    </row>
    <row r="10" spans="1:6" ht="38.25">
      <c r="A10" s="320"/>
      <c r="B10" s="317"/>
      <c r="C10" s="154" t="s">
        <v>194</v>
      </c>
      <c r="D10" s="163">
        <v>1</v>
      </c>
      <c r="E10" s="160"/>
      <c r="F10" s="161">
        <f t="shared" si="0"/>
        <v>0</v>
      </c>
    </row>
    <row r="11" spans="1:6" ht="15.75">
      <c r="A11" s="98" t="s">
        <v>114</v>
      </c>
      <c r="B11" s="101" t="s">
        <v>113</v>
      </c>
      <c r="C11" s="153" t="s">
        <v>197</v>
      </c>
      <c r="D11" s="164">
        <v>0</v>
      </c>
      <c r="E11" s="160"/>
      <c r="F11" s="161">
        <f t="shared" si="0"/>
        <v>0</v>
      </c>
    </row>
    <row r="12" spans="1:6" ht="31.5">
      <c r="A12" s="98" t="s">
        <v>219</v>
      </c>
      <c r="B12" s="101" t="s">
        <v>196</v>
      </c>
      <c r="C12" s="169" t="s">
        <v>195</v>
      </c>
      <c r="D12" s="164">
        <v>0.5</v>
      </c>
      <c r="E12" s="160"/>
      <c r="F12" s="161">
        <f t="shared" si="0"/>
        <v>0</v>
      </c>
    </row>
    <row r="13" spans="1:6" ht="47.25">
      <c r="A13" s="102" t="s">
        <v>116</v>
      </c>
      <c r="B13" s="103" t="s">
        <v>115</v>
      </c>
      <c r="C13" s="121" t="s">
        <v>198</v>
      </c>
      <c r="D13" s="160">
        <v>9</v>
      </c>
      <c r="E13" s="160"/>
      <c r="F13" s="161">
        <f t="shared" si="0"/>
        <v>0</v>
      </c>
    </row>
    <row r="14" spans="1:6" ht="63">
      <c r="A14" s="104" t="s">
        <v>118</v>
      </c>
      <c r="B14" s="99" t="s">
        <v>200</v>
      </c>
      <c r="C14" s="304" t="s">
        <v>199</v>
      </c>
      <c r="D14" s="165"/>
      <c r="E14" s="160"/>
      <c r="F14" s="161"/>
    </row>
    <row r="15" spans="1:6" ht="15.75">
      <c r="A15" s="105" t="s">
        <v>220</v>
      </c>
      <c r="B15" s="100"/>
      <c r="C15" s="305"/>
      <c r="D15" s="162">
        <v>14</v>
      </c>
      <c r="E15" s="160"/>
      <c r="F15" s="161">
        <f>D15*E15</f>
        <v>0</v>
      </c>
    </row>
    <row r="16" spans="1:6" ht="15.75">
      <c r="A16" s="105" t="s">
        <v>221</v>
      </c>
      <c r="B16" s="106"/>
      <c r="C16" s="305"/>
      <c r="D16" s="162">
        <v>14</v>
      </c>
      <c r="E16" s="160"/>
      <c r="F16" s="161">
        <f>D16*E16</f>
        <v>0</v>
      </c>
    </row>
    <row r="17" spans="1:6" ht="15.75">
      <c r="A17" s="105" t="s">
        <v>222</v>
      </c>
      <c r="B17" s="106"/>
      <c r="C17" s="305"/>
      <c r="D17" s="162">
        <v>14</v>
      </c>
      <c r="E17" s="160"/>
      <c r="F17" s="161">
        <f>D17*E17</f>
        <v>0</v>
      </c>
    </row>
    <row r="18" spans="1:6" ht="15.75">
      <c r="A18" s="105" t="s">
        <v>223</v>
      </c>
      <c r="B18" s="100"/>
      <c r="C18" s="305"/>
      <c r="D18" s="162">
        <v>14</v>
      </c>
      <c r="E18" s="160"/>
      <c r="F18" s="161">
        <f>D18*E18</f>
        <v>0</v>
      </c>
    </row>
    <row r="19" spans="1:6" ht="15.75">
      <c r="A19" s="105" t="s">
        <v>224</v>
      </c>
      <c r="B19" s="176"/>
      <c r="C19" s="305"/>
      <c r="D19" s="177">
        <v>14</v>
      </c>
      <c r="E19" s="160"/>
      <c r="F19" s="178">
        <f>D19*E19</f>
        <v>0</v>
      </c>
    </row>
    <row r="20" spans="1:6" ht="31.5">
      <c r="A20" s="102" t="s">
        <v>120</v>
      </c>
      <c r="B20" s="97" t="s">
        <v>201</v>
      </c>
      <c r="C20" s="121" t="s">
        <v>117</v>
      </c>
      <c r="D20" s="160">
        <v>14</v>
      </c>
      <c r="E20" s="160"/>
      <c r="F20" s="161">
        <f t="shared" ref="F20" si="1">D20*E20</f>
        <v>0</v>
      </c>
    </row>
    <row r="21" spans="1:6" ht="38.25">
      <c r="A21" s="102" t="s">
        <v>225</v>
      </c>
      <c r="B21" s="103" t="s">
        <v>119</v>
      </c>
      <c r="C21" s="121" t="s">
        <v>203</v>
      </c>
      <c r="D21" s="160">
        <v>3</v>
      </c>
      <c r="E21" s="160"/>
      <c r="F21" s="161">
        <f t="shared" ref="F21:F23" si="2">D21*E21</f>
        <v>0</v>
      </c>
    </row>
    <row r="22" spans="1:6" ht="63">
      <c r="A22" s="102" t="s">
        <v>226</v>
      </c>
      <c r="B22" s="97" t="s">
        <v>131</v>
      </c>
      <c r="C22" s="121" t="s">
        <v>202</v>
      </c>
      <c r="D22" s="160">
        <v>49</v>
      </c>
      <c r="E22" s="160"/>
      <c r="F22" s="161">
        <f t="shared" si="2"/>
        <v>0</v>
      </c>
    </row>
    <row r="23" spans="1:6" ht="35.25" customHeight="1">
      <c r="A23" s="102" t="s">
        <v>227</v>
      </c>
      <c r="B23" s="103" t="s">
        <v>204</v>
      </c>
      <c r="C23" s="121" t="s">
        <v>205</v>
      </c>
      <c r="D23" s="160">
        <v>0</v>
      </c>
      <c r="E23" s="160"/>
      <c r="F23" s="161">
        <f t="shared" si="2"/>
        <v>0</v>
      </c>
    </row>
    <row r="24" spans="1:6" ht="51.75" customHeight="1">
      <c r="A24" s="108" t="s">
        <v>228</v>
      </c>
      <c r="B24" s="179" t="s">
        <v>206</v>
      </c>
      <c r="C24" s="313" t="s">
        <v>209</v>
      </c>
      <c r="D24" s="166"/>
      <c r="E24" s="160"/>
      <c r="F24" s="161"/>
    </row>
    <row r="25" spans="1:6" ht="15.75">
      <c r="A25" s="105" t="s">
        <v>229</v>
      </c>
      <c r="B25" s="109"/>
      <c r="C25" s="314"/>
      <c r="D25" s="167">
        <v>0.5</v>
      </c>
      <c r="E25" s="160"/>
      <c r="F25" s="161">
        <f t="shared" ref="F25:F32" si="3">D25*E25</f>
        <v>0</v>
      </c>
    </row>
    <row r="26" spans="1:6" ht="15.75">
      <c r="A26" s="105" t="s">
        <v>230</v>
      </c>
      <c r="B26" s="109"/>
      <c r="C26" s="314"/>
      <c r="D26" s="167">
        <v>0.5</v>
      </c>
      <c r="E26" s="160"/>
      <c r="F26" s="161">
        <f t="shared" si="3"/>
        <v>0</v>
      </c>
    </row>
    <row r="27" spans="1:6" ht="15.75">
      <c r="A27" s="105" t="s">
        <v>231</v>
      </c>
      <c r="B27" s="110"/>
      <c r="C27" s="314"/>
      <c r="D27" s="167">
        <v>0.5</v>
      </c>
      <c r="E27" s="160"/>
      <c r="F27" s="161">
        <f t="shared" si="3"/>
        <v>0</v>
      </c>
    </row>
    <row r="28" spans="1:6" ht="15.75">
      <c r="A28" s="105" t="s">
        <v>232</v>
      </c>
      <c r="B28" s="109"/>
      <c r="C28" s="314"/>
      <c r="D28" s="167">
        <v>0.5</v>
      </c>
      <c r="E28" s="160"/>
      <c r="F28" s="161">
        <f t="shared" si="3"/>
        <v>0</v>
      </c>
    </row>
    <row r="29" spans="1:6" ht="15.75">
      <c r="A29" s="105" t="s">
        <v>233</v>
      </c>
      <c r="B29" s="109"/>
      <c r="C29" s="314"/>
      <c r="D29" s="167">
        <v>0.5</v>
      </c>
      <c r="E29" s="160"/>
      <c r="F29" s="161">
        <f t="shared" si="3"/>
        <v>0</v>
      </c>
    </row>
    <row r="30" spans="1:6" ht="38.25" customHeight="1">
      <c r="A30" s="102" t="s">
        <v>234</v>
      </c>
      <c r="B30" s="111" t="s">
        <v>132</v>
      </c>
      <c r="C30" s="121" t="s">
        <v>208</v>
      </c>
      <c r="D30" s="160">
        <v>9</v>
      </c>
      <c r="E30" s="160"/>
      <c r="F30" s="161">
        <f t="shared" si="3"/>
        <v>0</v>
      </c>
    </row>
    <row r="31" spans="1:6" ht="47.25">
      <c r="A31" s="102" t="s">
        <v>122</v>
      </c>
      <c r="B31" s="103" t="s">
        <v>121</v>
      </c>
      <c r="C31" s="121" t="s">
        <v>207</v>
      </c>
      <c r="D31" s="160">
        <v>0.5</v>
      </c>
      <c r="E31" s="160"/>
      <c r="F31" s="161">
        <f t="shared" si="3"/>
        <v>0</v>
      </c>
    </row>
    <row r="32" spans="1:6" ht="15.75">
      <c r="A32" s="108" t="s">
        <v>123</v>
      </c>
      <c r="B32" s="112" t="s">
        <v>124</v>
      </c>
      <c r="C32" s="153">
        <v>10</v>
      </c>
      <c r="D32" s="160">
        <v>10</v>
      </c>
      <c r="E32" s="160"/>
      <c r="F32" s="161">
        <f t="shared" si="3"/>
        <v>0</v>
      </c>
    </row>
    <row r="33" spans="1:8" ht="15.75">
      <c r="A33" s="104" t="s">
        <v>125</v>
      </c>
      <c r="B33" s="113" t="s">
        <v>210</v>
      </c>
      <c r="C33" s="304" t="s">
        <v>211</v>
      </c>
      <c r="D33" s="165"/>
      <c r="E33" s="160"/>
      <c r="F33" s="161"/>
    </row>
    <row r="34" spans="1:8" ht="15.75">
      <c r="A34" s="114" t="s">
        <v>126</v>
      </c>
      <c r="B34" s="115" t="s">
        <v>127</v>
      </c>
      <c r="C34" s="305"/>
      <c r="D34" s="168">
        <v>0</v>
      </c>
      <c r="E34" s="160"/>
      <c r="F34" s="161">
        <f>E34</f>
        <v>0</v>
      </c>
    </row>
    <row r="35" spans="1:8" ht="15.75">
      <c r="A35" s="114" t="s">
        <v>128</v>
      </c>
      <c r="B35" s="107" t="s">
        <v>129</v>
      </c>
      <c r="C35" s="306"/>
      <c r="D35" s="163">
        <v>0</v>
      </c>
      <c r="E35" s="160"/>
      <c r="F35" s="161">
        <f>E35</f>
        <v>0</v>
      </c>
    </row>
    <row r="36" spans="1:8" ht="31.5">
      <c r="A36" s="180" t="s">
        <v>235</v>
      </c>
      <c r="B36" s="103" t="s">
        <v>213</v>
      </c>
      <c r="C36" s="121" t="s">
        <v>212</v>
      </c>
      <c r="D36" s="163">
        <v>1</v>
      </c>
      <c r="E36" s="160"/>
      <c r="F36" s="161">
        <f>E36</f>
        <v>0</v>
      </c>
    </row>
    <row r="37" spans="1:8" ht="18.75">
      <c r="A37" s="307" t="s">
        <v>130</v>
      </c>
      <c r="B37" s="308"/>
      <c r="C37" s="309"/>
      <c r="D37" s="116"/>
      <c r="E37" s="117"/>
      <c r="F37" s="117">
        <f>SUM(F6:F35)</f>
        <v>0</v>
      </c>
    </row>
    <row r="38" spans="1:8">
      <c r="A38" s="95"/>
      <c r="B38" s="95"/>
      <c r="C38" s="95"/>
      <c r="D38" s="95"/>
      <c r="E38" s="95"/>
      <c r="F38" s="95"/>
    </row>
    <row r="39" spans="1:8" ht="18.75">
      <c r="A39" s="95"/>
      <c r="B39" s="175" t="s">
        <v>189</v>
      </c>
      <c r="C39" s="181" t="str">
        <f>F39</f>
        <v>Четвертая</v>
      </c>
      <c r="D39" s="95"/>
      <c r="E39" s="119"/>
      <c r="F39" s="118" t="str">
        <f>IF(F37&gt;=500,"Первая",IF(F37&gt;=350,"Bторая", IF(F37&gt;=200,"Третья",IF(F37&lt;200,"Четвертая","Четвертая"))))</f>
        <v>Четвертая</v>
      </c>
      <c r="H39" s="120"/>
    </row>
  </sheetData>
  <mergeCells count="9">
    <mergeCell ref="C33:C35"/>
    <mergeCell ref="A37:C37"/>
    <mergeCell ref="A2:B2"/>
    <mergeCell ref="C2:F2"/>
    <mergeCell ref="A3:F3"/>
    <mergeCell ref="C14:C19"/>
    <mergeCell ref="C24:C29"/>
    <mergeCell ref="B8:B10"/>
    <mergeCell ref="A8:A10"/>
  </mergeCells>
  <pageMargins left="0.56999999999999995" right="0.28000000000000003" top="0.4" bottom="0.2" header="0.35" footer="0.22"/>
  <pageSetup paperSize="9" scale="7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zoomScale="88" zoomScaleNormal="88" workbookViewId="0">
      <selection sqref="A1:E1"/>
    </sheetView>
  </sheetViews>
  <sheetFormatPr defaultRowHeight="15"/>
  <cols>
    <col min="1" max="1" width="17.7109375" customWidth="1"/>
    <col min="2" max="6" width="8" customWidth="1"/>
    <col min="7" max="7" width="6.85546875" customWidth="1"/>
    <col min="8" max="8" width="6.7109375" customWidth="1"/>
    <col min="9" max="9" width="13" customWidth="1"/>
    <col min="10" max="10" width="13.42578125" customWidth="1"/>
    <col min="11" max="17" width="6.5703125" customWidth="1"/>
  </cols>
  <sheetData>
    <row r="1" spans="1:17" ht="207" customHeight="1">
      <c r="A1" s="326" t="s">
        <v>418</v>
      </c>
      <c r="B1" s="326"/>
      <c r="C1" s="326"/>
      <c r="D1" s="326"/>
      <c r="E1" s="326"/>
      <c r="G1" s="41"/>
      <c r="H1" s="321" t="s">
        <v>173</v>
      </c>
      <c r="I1" s="321"/>
      <c r="J1" s="321"/>
      <c r="K1" s="38"/>
      <c r="L1" s="38"/>
      <c r="M1" s="38"/>
      <c r="N1" s="38"/>
      <c r="O1" s="38"/>
      <c r="P1" s="38"/>
      <c r="Q1" s="38"/>
    </row>
    <row r="4" spans="1:17" ht="18.75">
      <c r="A4" s="323" t="s">
        <v>102</v>
      </c>
      <c r="B4" s="323"/>
      <c r="C4" s="323"/>
      <c r="D4" s="323"/>
      <c r="E4" s="323"/>
      <c r="F4" s="323"/>
      <c r="G4" s="323"/>
      <c r="H4" s="323"/>
      <c r="I4" s="323"/>
      <c r="J4" s="323"/>
      <c r="K4" s="37"/>
      <c r="L4" s="37"/>
      <c r="M4" s="37"/>
      <c r="N4" s="37"/>
      <c r="O4" s="37"/>
      <c r="P4" s="37"/>
      <c r="Q4" s="37"/>
    </row>
    <row r="5" spans="1:17" ht="39.75" customHeight="1">
      <c r="A5" s="324" t="s">
        <v>380</v>
      </c>
      <c r="B5" s="325"/>
      <c r="C5" s="325"/>
      <c r="D5" s="325"/>
      <c r="E5" s="325"/>
      <c r="F5" s="325"/>
      <c r="G5" s="325"/>
      <c r="H5" s="325"/>
      <c r="I5" s="325"/>
      <c r="J5" s="325"/>
      <c r="K5" s="48"/>
      <c r="L5" s="48"/>
      <c r="M5" s="48"/>
      <c r="N5" s="48"/>
      <c r="O5" s="48"/>
      <c r="P5" s="48"/>
      <c r="Q5" s="48"/>
    </row>
    <row r="6" spans="1:17" ht="18.75">
      <c r="A6" s="322" t="s">
        <v>257</v>
      </c>
      <c r="B6" s="322"/>
      <c r="C6" s="322"/>
      <c r="D6" s="322"/>
      <c r="E6" s="322"/>
      <c r="F6" s="322"/>
      <c r="G6" s="322"/>
      <c r="H6" s="322"/>
      <c r="I6" s="322"/>
      <c r="J6" s="322"/>
    </row>
    <row r="8" spans="1:17" ht="15.75">
      <c r="A8" s="17"/>
    </row>
    <row r="9" spans="1:17" ht="59.45" customHeight="1">
      <c r="A9" s="39" t="s">
        <v>103</v>
      </c>
      <c r="B9" s="39" t="s">
        <v>94</v>
      </c>
      <c r="C9" s="39" t="s">
        <v>90</v>
      </c>
      <c r="D9" s="39" t="s">
        <v>91</v>
      </c>
      <c r="E9" s="39" t="s">
        <v>92</v>
      </c>
      <c r="F9" s="39" t="s">
        <v>93</v>
      </c>
      <c r="G9" s="39" t="s">
        <v>84</v>
      </c>
      <c r="H9" s="39" t="s">
        <v>85</v>
      </c>
      <c r="I9" s="93" t="s">
        <v>78</v>
      </c>
      <c r="J9" s="93" t="s">
        <v>73</v>
      </c>
    </row>
    <row r="10" spans="1:17" ht="15.75">
      <c r="A10" s="46">
        <v>1</v>
      </c>
      <c r="B10" s="46">
        <v>10</v>
      </c>
      <c r="C10" s="46">
        <v>8</v>
      </c>
      <c r="D10" s="46">
        <v>7</v>
      </c>
      <c r="E10" s="46"/>
      <c r="F10" s="46"/>
      <c r="G10" s="46"/>
      <c r="H10" s="46"/>
      <c r="I10" s="45">
        <f>SUM(B10:H10)</f>
        <v>25</v>
      </c>
      <c r="J10" s="45">
        <v>0.5</v>
      </c>
    </row>
    <row r="11" spans="1:17" ht="15.75">
      <c r="A11" s="46">
        <v>1</v>
      </c>
      <c r="B11" s="46"/>
      <c r="C11" s="46"/>
      <c r="D11" s="46"/>
      <c r="E11" s="46">
        <v>10</v>
      </c>
      <c r="F11" s="46">
        <v>10</v>
      </c>
      <c r="G11" s="46">
        <v>5</v>
      </c>
      <c r="H11" s="46"/>
      <c r="I11" s="45">
        <f t="shared" ref="I11:I14" si="0">SUM(B11:H11)</f>
        <v>25</v>
      </c>
      <c r="J11" s="45">
        <v>1</v>
      </c>
    </row>
    <row r="12" spans="1:17" ht="15.75">
      <c r="A12" s="46">
        <v>1</v>
      </c>
      <c r="B12" s="46"/>
      <c r="C12" s="46"/>
      <c r="D12" s="46"/>
      <c r="E12" s="46"/>
      <c r="F12" s="46"/>
      <c r="G12" s="46"/>
      <c r="H12" s="46">
        <v>25</v>
      </c>
      <c r="I12" s="45">
        <f t="shared" si="0"/>
        <v>25</v>
      </c>
      <c r="J12" s="45">
        <v>1</v>
      </c>
    </row>
    <row r="13" spans="1:17" ht="15.75">
      <c r="A13" s="46"/>
      <c r="B13" s="46"/>
      <c r="C13" s="46"/>
      <c r="D13" s="46"/>
      <c r="E13" s="46"/>
      <c r="F13" s="46"/>
      <c r="G13" s="46"/>
      <c r="H13" s="46"/>
      <c r="I13" s="45">
        <f t="shared" si="0"/>
        <v>0</v>
      </c>
      <c r="J13" s="45">
        <v>0</v>
      </c>
    </row>
    <row r="14" spans="1:17" ht="15.75">
      <c r="A14" s="47">
        <f t="shared" ref="A14:H14" si="1">SUM(A10:A13)</f>
        <v>3</v>
      </c>
      <c r="B14" s="43">
        <f t="shared" si="1"/>
        <v>10</v>
      </c>
      <c r="C14" s="43">
        <f t="shared" si="1"/>
        <v>8</v>
      </c>
      <c r="D14" s="43"/>
      <c r="E14" s="43">
        <f t="shared" si="1"/>
        <v>10</v>
      </c>
      <c r="F14" s="43"/>
      <c r="G14" s="43">
        <f t="shared" si="1"/>
        <v>5</v>
      </c>
      <c r="H14" s="43">
        <f t="shared" si="1"/>
        <v>25</v>
      </c>
      <c r="I14" s="45">
        <f t="shared" si="0"/>
        <v>58</v>
      </c>
      <c r="J14" s="44">
        <f>SUM(J10:J13)</f>
        <v>2.5</v>
      </c>
    </row>
    <row r="17" spans="1:10" ht="15.75">
      <c r="A17" s="56" t="s">
        <v>75</v>
      </c>
      <c r="B17" s="57" t="s">
        <v>72</v>
      </c>
      <c r="C17" s="58">
        <f>J14</f>
        <v>2.5</v>
      </c>
      <c r="D17" s="58"/>
      <c r="E17" s="59" t="s">
        <v>76</v>
      </c>
      <c r="F17" s="59"/>
      <c r="G17" s="60">
        <f>A14</f>
        <v>3</v>
      </c>
      <c r="H17" s="60"/>
      <c r="I17" s="59" t="s">
        <v>77</v>
      </c>
      <c r="J17" s="58">
        <f>I14</f>
        <v>58</v>
      </c>
    </row>
    <row r="21" spans="1:10" ht="15.75">
      <c r="A21" s="1" t="s">
        <v>79</v>
      </c>
      <c r="B21" s="1"/>
      <c r="C21" s="1"/>
      <c r="D21" s="1"/>
      <c r="E21" s="1"/>
      <c r="F21" s="1"/>
      <c r="G21" s="1"/>
      <c r="H21" s="1"/>
      <c r="I21" s="1" t="s">
        <v>332</v>
      </c>
    </row>
    <row r="22" spans="1:10" ht="15.75">
      <c r="A22" s="1"/>
    </row>
    <row r="25" spans="1:10">
      <c r="A25" s="49" t="s">
        <v>80</v>
      </c>
      <c r="B25" s="286" t="s">
        <v>97</v>
      </c>
      <c r="C25" s="286"/>
      <c r="D25" s="286"/>
      <c r="E25" s="286"/>
      <c r="F25" s="286"/>
      <c r="G25" s="286"/>
      <c r="H25" s="286"/>
      <c r="I25" s="286"/>
      <c r="J25" s="286"/>
    </row>
    <row r="26" spans="1:10" ht="53.25" customHeight="1">
      <c r="A26" s="49"/>
      <c r="B26" s="286"/>
      <c r="C26" s="286"/>
      <c r="D26" s="286"/>
      <c r="E26" s="286"/>
      <c r="F26" s="286"/>
      <c r="G26" s="286"/>
      <c r="H26" s="286"/>
      <c r="I26" s="286"/>
      <c r="J26" s="286"/>
    </row>
  </sheetData>
  <mergeCells count="6">
    <mergeCell ref="H1:J1"/>
    <mergeCell ref="A6:J6"/>
    <mergeCell ref="B25:J26"/>
    <mergeCell ref="A4:J4"/>
    <mergeCell ref="A5:J5"/>
    <mergeCell ref="A1:E1"/>
  </mergeCells>
  <pageMargins left="0.7" right="0.35" top="0.75" bottom="0.75" header="0.3" footer="0.3"/>
  <pageSetup paperSize="9" scale="94" orientation="portrait" horizontalDpi="4294967293" verticalDpi="200" r:id="rId1"/>
  <ignoredErrors>
    <ignoredError sqref="I14" formula="1"/>
    <ignoredError sqref="I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="69" zoomScaleNormal="69" workbookViewId="0">
      <selection sqref="A1:D1"/>
    </sheetView>
  </sheetViews>
  <sheetFormatPr defaultRowHeight="15"/>
  <cols>
    <col min="1" max="1" width="8.140625" customWidth="1"/>
    <col min="2" max="2" width="14.7109375" customWidth="1"/>
    <col min="3" max="3" width="16.5703125" bestFit="1" customWidth="1"/>
    <col min="4" max="4" width="13.85546875" customWidth="1"/>
    <col min="5" max="5" width="16.5703125" bestFit="1" customWidth="1"/>
    <col min="6" max="6" width="25.42578125" customWidth="1"/>
  </cols>
  <sheetData>
    <row r="1" spans="1:11" ht="198" customHeight="1">
      <c r="A1" s="326" t="s">
        <v>416</v>
      </c>
      <c r="B1" s="326"/>
      <c r="C1" s="326"/>
      <c r="D1" s="326"/>
      <c r="E1" s="327" t="s">
        <v>173</v>
      </c>
      <c r="F1" s="327"/>
      <c r="G1" s="34"/>
      <c r="H1" s="34"/>
      <c r="I1" s="34"/>
      <c r="J1" s="34"/>
      <c r="K1" s="34"/>
    </row>
    <row r="2" spans="1:11" ht="34.9" customHeight="1"/>
    <row r="3" spans="1:11" ht="30.75" customHeight="1">
      <c r="B3" s="334" t="s">
        <v>102</v>
      </c>
      <c r="C3" s="334"/>
      <c r="D3" s="334"/>
      <c r="E3" s="334"/>
      <c r="F3" s="334"/>
      <c r="G3" s="27"/>
      <c r="H3" s="27"/>
      <c r="I3" s="27"/>
      <c r="J3" s="27"/>
      <c r="K3" s="27"/>
    </row>
    <row r="4" spans="1:11" ht="18.75" customHeight="1">
      <c r="B4" s="332" t="s">
        <v>373</v>
      </c>
      <c r="C4" s="332"/>
      <c r="D4" s="332"/>
      <c r="E4" s="332"/>
      <c r="F4" s="332"/>
      <c r="G4" s="36"/>
      <c r="H4" s="36"/>
      <c r="I4" s="36"/>
      <c r="J4" s="36"/>
      <c r="K4" s="36"/>
    </row>
    <row r="5" spans="1:11" ht="18.75" customHeight="1">
      <c r="B5" s="332" t="s">
        <v>98</v>
      </c>
      <c r="C5" s="332"/>
      <c r="D5" s="332"/>
      <c r="E5" s="332"/>
      <c r="F5" s="332"/>
      <c r="G5" s="76"/>
      <c r="H5" s="76"/>
      <c r="I5" s="76"/>
      <c r="J5" s="76"/>
      <c r="K5" s="76"/>
    </row>
    <row r="6" spans="1:11" ht="18.75" customHeight="1">
      <c r="B6" s="333" t="s">
        <v>272</v>
      </c>
      <c r="C6" s="333"/>
      <c r="D6" s="333"/>
      <c r="E6" s="333"/>
      <c r="F6" s="333"/>
      <c r="G6" s="35"/>
      <c r="H6" s="35"/>
      <c r="I6" s="35"/>
      <c r="J6" s="35"/>
      <c r="K6" s="35"/>
    </row>
    <row r="7" spans="1:11" ht="18.75" customHeight="1">
      <c r="B7" s="64"/>
      <c r="C7" s="65"/>
      <c r="D7" s="141"/>
      <c r="E7" s="141"/>
      <c r="F7" s="36"/>
      <c r="G7" s="36"/>
      <c r="H7" s="36"/>
      <c r="I7" s="36"/>
      <c r="J7" s="36"/>
      <c r="K7" s="36"/>
    </row>
    <row r="8" spans="1:11" ht="17.45" customHeight="1">
      <c r="A8" s="335" t="s">
        <v>174</v>
      </c>
      <c r="B8" s="335"/>
      <c r="C8" s="335"/>
      <c r="D8" s="335"/>
      <c r="E8" s="335"/>
      <c r="F8" s="328" t="s">
        <v>96</v>
      </c>
    </row>
    <row r="9" spans="1:11" ht="75">
      <c r="A9" s="174"/>
      <c r="B9" s="148" t="s">
        <v>258</v>
      </c>
      <c r="C9" s="147" t="s">
        <v>214</v>
      </c>
      <c r="D9" s="149" t="s">
        <v>259</v>
      </c>
      <c r="E9" s="147" t="s">
        <v>260</v>
      </c>
      <c r="F9" s="328"/>
    </row>
    <row r="10" spans="1:11" ht="18.75">
      <c r="A10" s="174"/>
      <c r="B10" s="30" t="s">
        <v>9</v>
      </c>
      <c r="C10" s="140">
        <v>0</v>
      </c>
      <c r="D10" s="29" t="s">
        <v>13</v>
      </c>
      <c r="E10" s="32">
        <v>0</v>
      </c>
      <c r="F10" s="329"/>
    </row>
    <row r="11" spans="1:11" ht="18.75">
      <c r="A11" s="174"/>
      <c r="B11" s="30" t="s">
        <v>14</v>
      </c>
      <c r="C11" s="140">
        <v>0</v>
      </c>
      <c r="D11" s="94" t="s">
        <v>18</v>
      </c>
      <c r="E11" s="32">
        <v>0</v>
      </c>
      <c r="F11" s="330"/>
    </row>
    <row r="12" spans="1:11" ht="18.75">
      <c r="A12" s="174"/>
      <c r="B12" s="29"/>
      <c r="C12" s="150">
        <v>0</v>
      </c>
      <c r="D12" s="94"/>
      <c r="E12" s="33">
        <v>0</v>
      </c>
      <c r="F12" s="330"/>
    </row>
    <row r="13" spans="1:11" ht="18.75">
      <c r="A13" s="174"/>
      <c r="B13" s="29"/>
      <c r="C13" s="150"/>
      <c r="D13" s="94"/>
      <c r="E13" s="33">
        <v>0</v>
      </c>
      <c r="F13" s="330"/>
    </row>
    <row r="14" spans="1:11" ht="18.75">
      <c r="A14" s="66" t="s">
        <v>52</v>
      </c>
      <c r="B14" s="66">
        <v>2</v>
      </c>
      <c r="C14" s="66">
        <f>SUM(C10:C12)</f>
        <v>0</v>
      </c>
      <c r="D14" s="66">
        <v>2</v>
      </c>
      <c r="E14" s="66">
        <f>SUM(E10:E12)</f>
        <v>0</v>
      </c>
      <c r="F14" s="331"/>
    </row>
    <row r="18" spans="2:6" ht="18.75">
      <c r="B18" s="26" t="s">
        <v>95</v>
      </c>
      <c r="C18" s="26"/>
      <c r="E18" s="42"/>
      <c r="F18" s="42" t="s">
        <v>332</v>
      </c>
    </row>
  </sheetData>
  <mergeCells count="9">
    <mergeCell ref="E1:F1"/>
    <mergeCell ref="F8:F9"/>
    <mergeCell ref="F10:F14"/>
    <mergeCell ref="B4:F4"/>
    <mergeCell ref="B6:F6"/>
    <mergeCell ref="B3:F3"/>
    <mergeCell ref="B5:F5"/>
    <mergeCell ref="A8:E8"/>
    <mergeCell ref="A1:D1"/>
  </mergeCells>
  <pageMargins left="0.7" right="0.32" top="0.75" bottom="0.75" header="0.3" footer="0.3"/>
  <pageSetup paperSize="9" scale="96" orientation="portrait" horizontalDpi="4294967294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"/>
  <sheetViews>
    <sheetView workbookViewId="0">
      <selection activeCell="A2" sqref="A2:B2"/>
    </sheetView>
  </sheetViews>
  <sheetFormatPr defaultRowHeight="15"/>
  <cols>
    <col min="1" max="1" width="10.85546875" customWidth="1"/>
    <col min="2" max="2" width="29.42578125" customWidth="1"/>
    <col min="3" max="3" width="85" customWidth="1"/>
    <col min="4" max="4" width="8.28515625" customWidth="1"/>
    <col min="5" max="5" width="12.28515625" customWidth="1"/>
    <col min="6" max="6" width="31.7109375" customWidth="1"/>
  </cols>
  <sheetData>
    <row r="2" spans="1:6" ht="175.5" customHeight="1">
      <c r="A2" s="336" t="s">
        <v>417</v>
      </c>
      <c r="B2" s="336"/>
      <c r="C2" s="241" t="s">
        <v>173</v>
      </c>
      <c r="E2" s="187"/>
      <c r="F2" s="187"/>
    </row>
    <row r="3" spans="1:6" ht="33.75" customHeight="1">
      <c r="D3" s="144"/>
    </row>
    <row r="4" spans="1:6" ht="18.75">
      <c r="A4" s="334" t="s">
        <v>102</v>
      </c>
      <c r="B4" s="334"/>
      <c r="C4" s="334"/>
      <c r="D4" s="190"/>
      <c r="E4" s="190"/>
      <c r="F4" s="190"/>
    </row>
    <row r="5" spans="1:6" ht="18.75" customHeight="1">
      <c r="A5" s="332" t="s">
        <v>373</v>
      </c>
      <c r="B5" s="332"/>
      <c r="C5" s="332"/>
      <c r="D5" s="188"/>
      <c r="E5" s="188"/>
      <c r="F5" s="188"/>
    </row>
    <row r="6" spans="1:6" ht="21" customHeight="1">
      <c r="A6" s="332" t="s">
        <v>74</v>
      </c>
      <c r="B6" s="332"/>
      <c r="C6" s="332"/>
      <c r="D6" s="188"/>
      <c r="E6" s="188"/>
      <c r="F6" s="188"/>
    </row>
    <row r="7" spans="1:6" ht="21" customHeight="1">
      <c r="A7" s="333" t="s">
        <v>272</v>
      </c>
      <c r="B7" s="333"/>
      <c r="C7" s="333"/>
      <c r="D7" s="189"/>
      <c r="E7" s="189"/>
      <c r="F7" s="189"/>
    </row>
    <row r="8" spans="1:6" ht="21" customHeight="1">
      <c r="A8" s="40"/>
      <c r="B8" s="40"/>
      <c r="C8" s="40"/>
    </row>
    <row r="9" spans="1:6" ht="18.75">
      <c r="A9" s="337" t="s">
        <v>83</v>
      </c>
      <c r="B9" s="338"/>
      <c r="C9" s="339"/>
    </row>
    <row r="10" spans="1:6" ht="18.75">
      <c r="A10" s="335" t="s">
        <v>273</v>
      </c>
      <c r="B10" s="335"/>
      <c r="C10" s="335"/>
    </row>
    <row r="11" spans="1:6" ht="48.6" customHeight="1">
      <c r="A11" s="143" t="s">
        <v>175</v>
      </c>
      <c r="B11" s="61" t="s">
        <v>82</v>
      </c>
      <c r="C11" s="61" t="s">
        <v>81</v>
      </c>
    </row>
    <row r="12" spans="1:6" ht="18.75">
      <c r="A12" s="30"/>
      <c r="B12" s="63">
        <v>0</v>
      </c>
      <c r="C12" s="63"/>
    </row>
    <row r="13" spans="1:6" ht="18.75">
      <c r="A13" s="29"/>
      <c r="B13" s="3">
        <v>0</v>
      </c>
      <c r="C13" s="3"/>
    </row>
    <row r="14" spans="1:6" ht="18.75">
      <c r="A14" s="31"/>
      <c r="B14" s="62">
        <f>SUM(B11:B13)</f>
        <v>0</v>
      </c>
      <c r="C14" s="62"/>
    </row>
    <row r="18" spans="1:4" ht="18.75">
      <c r="A18" s="26" t="s">
        <v>79</v>
      </c>
      <c r="B18" s="26"/>
      <c r="C18" s="156" t="s">
        <v>332</v>
      </c>
      <c r="D18" s="142"/>
    </row>
  </sheetData>
  <mergeCells count="7">
    <mergeCell ref="A10:C10"/>
    <mergeCell ref="A2:B2"/>
    <mergeCell ref="A9:C9"/>
    <mergeCell ref="A4:C4"/>
    <mergeCell ref="A5:C5"/>
    <mergeCell ref="A6:C6"/>
    <mergeCell ref="A7:C7"/>
  </mergeCells>
  <pageMargins left="0.7" right="0.23" top="0.75" bottom="0.75" header="0.3" footer="0.3"/>
  <pageSetup paperSize="9" scale="74" orientation="portrait" horizontalDpi="4294967294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zoomScale="81" zoomScaleNormal="81" workbookViewId="0">
      <selection sqref="A1:F1"/>
    </sheetView>
  </sheetViews>
  <sheetFormatPr defaultRowHeight="15"/>
  <cols>
    <col min="1" max="1" width="8.140625" customWidth="1"/>
    <col min="2" max="2" width="7.85546875" customWidth="1"/>
    <col min="3" max="21" width="8.140625" customWidth="1"/>
  </cols>
  <sheetData>
    <row r="1" spans="1:21" ht="222" customHeight="1">
      <c r="A1" s="344" t="s">
        <v>420</v>
      </c>
      <c r="B1" s="344"/>
      <c r="C1" s="344"/>
      <c r="D1" s="344"/>
      <c r="E1" s="344"/>
      <c r="F1" s="344"/>
      <c r="N1" s="327" t="s">
        <v>176</v>
      </c>
      <c r="O1" s="327"/>
      <c r="P1" s="327"/>
      <c r="Q1" s="327"/>
      <c r="R1" s="327"/>
      <c r="S1" s="327"/>
      <c r="T1" s="327"/>
      <c r="U1" s="327"/>
    </row>
    <row r="3" spans="1:21" ht="18.75">
      <c r="A3" s="323" t="s">
        <v>102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29.25" customHeight="1">
      <c r="A4" s="351" t="s">
        <v>372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</row>
    <row r="5" spans="1:21" ht="41.25" customHeight="1">
      <c r="A5" s="327" t="s">
        <v>181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</row>
    <row r="6" spans="1:21" ht="17.25" customHeight="1">
      <c r="A6" s="322" t="s">
        <v>272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</row>
    <row r="7" spans="1:21" ht="22.5" customHeight="1"/>
    <row r="8" spans="1:21" ht="35.25" customHeight="1">
      <c r="A8" s="300" t="s">
        <v>70</v>
      </c>
      <c r="B8" s="347" t="s">
        <v>274</v>
      </c>
      <c r="C8" s="348"/>
      <c r="D8" s="348"/>
      <c r="E8" s="349"/>
      <c r="F8" s="347" t="s">
        <v>275</v>
      </c>
      <c r="G8" s="348"/>
      <c r="H8" s="348"/>
      <c r="I8" s="349"/>
      <c r="J8" s="347" t="s">
        <v>276</v>
      </c>
      <c r="K8" s="348"/>
      <c r="L8" s="348"/>
      <c r="M8" s="349"/>
      <c r="N8" s="347" t="s">
        <v>277</v>
      </c>
      <c r="O8" s="348"/>
      <c r="P8" s="348"/>
      <c r="Q8" s="349"/>
      <c r="R8" s="353" t="s">
        <v>278</v>
      </c>
      <c r="S8" s="354"/>
      <c r="T8" s="354"/>
      <c r="U8" s="355"/>
    </row>
    <row r="9" spans="1:21" ht="37.5" customHeight="1">
      <c r="A9" s="346"/>
      <c r="B9" s="340" t="s">
        <v>159</v>
      </c>
      <c r="C9" s="341"/>
      <c r="D9" s="340" t="s">
        <v>160</v>
      </c>
      <c r="E9" s="341"/>
      <c r="F9" s="340" t="s">
        <v>159</v>
      </c>
      <c r="G9" s="341"/>
      <c r="H9" s="340" t="s">
        <v>160</v>
      </c>
      <c r="I9" s="341"/>
      <c r="J9" s="340" t="s">
        <v>159</v>
      </c>
      <c r="K9" s="341"/>
      <c r="L9" s="340" t="s">
        <v>160</v>
      </c>
      <c r="M9" s="341"/>
      <c r="N9" s="340" t="s">
        <v>159</v>
      </c>
      <c r="O9" s="341"/>
      <c r="P9" s="340" t="s">
        <v>160</v>
      </c>
      <c r="Q9" s="341"/>
      <c r="R9" s="342" t="s">
        <v>159</v>
      </c>
      <c r="S9" s="343"/>
      <c r="T9" s="342" t="s">
        <v>160</v>
      </c>
      <c r="U9" s="343"/>
    </row>
    <row r="10" spans="1:21" ht="30" customHeight="1">
      <c r="A10" s="346"/>
      <c r="B10" s="340" t="s">
        <v>161</v>
      </c>
      <c r="C10" s="341"/>
      <c r="D10" s="340" t="s">
        <v>161</v>
      </c>
      <c r="E10" s="341"/>
      <c r="F10" s="340" t="s">
        <v>161</v>
      </c>
      <c r="G10" s="341"/>
      <c r="H10" s="340" t="s">
        <v>161</v>
      </c>
      <c r="I10" s="341"/>
      <c r="J10" s="340" t="s">
        <v>161</v>
      </c>
      <c r="K10" s="341"/>
      <c r="L10" s="340" t="s">
        <v>161</v>
      </c>
      <c r="M10" s="341"/>
      <c r="N10" s="340" t="s">
        <v>161</v>
      </c>
      <c r="O10" s="341"/>
      <c r="P10" s="340" t="s">
        <v>161</v>
      </c>
      <c r="Q10" s="341"/>
      <c r="R10" s="342" t="s">
        <v>161</v>
      </c>
      <c r="S10" s="343"/>
      <c r="T10" s="342" t="s">
        <v>161</v>
      </c>
      <c r="U10" s="343"/>
    </row>
    <row r="11" spans="1:21" ht="15.75">
      <c r="A11" s="301"/>
      <c r="B11" s="151" t="s">
        <v>162</v>
      </c>
      <c r="C11" s="151" t="s">
        <v>163</v>
      </c>
      <c r="D11" s="151" t="s">
        <v>162</v>
      </c>
      <c r="E11" s="151" t="s">
        <v>163</v>
      </c>
      <c r="F11" s="151" t="s">
        <v>162</v>
      </c>
      <c r="G11" s="151" t="s">
        <v>163</v>
      </c>
      <c r="H11" s="151" t="s">
        <v>162</v>
      </c>
      <c r="I11" s="151" t="s">
        <v>163</v>
      </c>
      <c r="J11" s="151" t="s">
        <v>162</v>
      </c>
      <c r="K11" s="151" t="s">
        <v>163</v>
      </c>
      <c r="L11" s="151" t="s">
        <v>162</v>
      </c>
      <c r="M11" s="151" t="s">
        <v>163</v>
      </c>
      <c r="N11" s="151" t="s">
        <v>162</v>
      </c>
      <c r="O11" s="151" t="s">
        <v>163</v>
      </c>
      <c r="P11" s="151" t="s">
        <v>162</v>
      </c>
      <c r="Q11" s="151" t="s">
        <v>163</v>
      </c>
      <c r="R11" s="242" t="s">
        <v>162</v>
      </c>
      <c r="S11" s="242" t="s">
        <v>163</v>
      </c>
      <c r="T11" s="242" t="s">
        <v>162</v>
      </c>
      <c r="U11" s="242" t="s">
        <v>163</v>
      </c>
    </row>
    <row r="12" spans="1:21" ht="30" customHeight="1">
      <c r="A12" s="134" t="s">
        <v>71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243"/>
      <c r="S12" s="243"/>
      <c r="T12" s="243"/>
      <c r="U12" s="243"/>
    </row>
    <row r="13" spans="1:21" ht="30" customHeight="1">
      <c r="A13" s="134" t="s">
        <v>164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243"/>
      <c r="S13" s="243"/>
      <c r="T13" s="243"/>
      <c r="U13" s="243"/>
    </row>
    <row r="14" spans="1:21" ht="30" customHeight="1">
      <c r="A14" s="134" t="s">
        <v>165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243"/>
      <c r="S14" s="243"/>
      <c r="T14" s="243"/>
      <c r="U14" s="243"/>
    </row>
    <row r="15" spans="1:21" ht="30" customHeight="1">
      <c r="A15" s="134" t="s">
        <v>166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243"/>
      <c r="S15" s="243"/>
      <c r="T15" s="243"/>
      <c r="U15" s="243"/>
    </row>
    <row r="16" spans="1:21" ht="37.5">
      <c r="A16" s="136" t="s">
        <v>52</v>
      </c>
      <c r="B16" s="152">
        <f>SUM(B12:B15)</f>
        <v>0</v>
      </c>
      <c r="C16" s="152">
        <f t="shared" ref="C16:U16" si="0">SUM(C12:C15)</f>
        <v>0</v>
      </c>
      <c r="D16" s="152">
        <f t="shared" si="0"/>
        <v>0</v>
      </c>
      <c r="E16" s="152">
        <f t="shared" si="0"/>
        <v>0</v>
      </c>
      <c r="F16" s="152">
        <f t="shared" si="0"/>
        <v>0</v>
      </c>
      <c r="G16" s="152">
        <f t="shared" si="0"/>
        <v>0</v>
      </c>
      <c r="H16" s="152">
        <f t="shared" si="0"/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  <c r="L16" s="152">
        <f t="shared" si="0"/>
        <v>0</v>
      </c>
      <c r="M16" s="152">
        <f t="shared" si="0"/>
        <v>0</v>
      </c>
      <c r="N16" s="152">
        <f t="shared" si="0"/>
        <v>0</v>
      </c>
      <c r="O16" s="152">
        <f t="shared" si="0"/>
        <v>0</v>
      </c>
      <c r="P16" s="152">
        <f t="shared" si="0"/>
        <v>0</v>
      </c>
      <c r="Q16" s="152">
        <f t="shared" si="0"/>
        <v>0</v>
      </c>
      <c r="R16" s="244">
        <f t="shared" si="0"/>
        <v>0</v>
      </c>
      <c r="S16" s="244">
        <f t="shared" si="0"/>
        <v>0</v>
      </c>
      <c r="T16" s="244">
        <f t="shared" si="0"/>
        <v>0</v>
      </c>
      <c r="U16" s="244">
        <f t="shared" si="0"/>
        <v>0</v>
      </c>
    </row>
    <row r="18" spans="1:21" ht="18.75" customHeight="1"/>
    <row r="20" spans="1:21" ht="18.75" customHeight="1">
      <c r="A20" s="350" t="s">
        <v>371</v>
      </c>
      <c r="B20" s="350"/>
      <c r="C20" s="350"/>
      <c r="D20" s="350"/>
      <c r="E20" s="350"/>
      <c r="F20" s="350"/>
      <c r="L20" s="28"/>
      <c r="O20" s="345" t="s">
        <v>332</v>
      </c>
      <c r="P20" s="345"/>
      <c r="Q20" s="345"/>
      <c r="R20" s="345"/>
      <c r="S20" s="345"/>
      <c r="T20" s="345"/>
      <c r="U20" s="345"/>
    </row>
    <row r="23" spans="1:21" ht="15" customHeight="1"/>
    <row r="24" spans="1:21" ht="40.5" customHeight="1"/>
  </sheetData>
  <mergeCells count="34">
    <mergeCell ref="N1:U1"/>
    <mergeCell ref="A4:U4"/>
    <mergeCell ref="A5:U5"/>
    <mergeCell ref="A6:U6"/>
    <mergeCell ref="P9:Q9"/>
    <mergeCell ref="B9:C9"/>
    <mergeCell ref="D9:E9"/>
    <mergeCell ref="N8:Q8"/>
    <mergeCell ref="R8:U8"/>
    <mergeCell ref="F9:G9"/>
    <mergeCell ref="H9:I9"/>
    <mergeCell ref="B8:E8"/>
    <mergeCell ref="A3:U3"/>
    <mergeCell ref="N10:O10"/>
    <mergeCell ref="F8:I8"/>
    <mergeCell ref="R9:S9"/>
    <mergeCell ref="P10:Q10"/>
    <mergeCell ref="T10:U10"/>
    <mergeCell ref="N9:O9"/>
    <mergeCell ref="R10:S10"/>
    <mergeCell ref="A1:F1"/>
    <mergeCell ref="O20:U20"/>
    <mergeCell ref="A8:A11"/>
    <mergeCell ref="J8:M8"/>
    <mergeCell ref="J9:K9"/>
    <mergeCell ref="L9:M9"/>
    <mergeCell ref="J10:K10"/>
    <mergeCell ref="L10:M10"/>
    <mergeCell ref="T9:U9"/>
    <mergeCell ref="B10:C10"/>
    <mergeCell ref="D10:E10"/>
    <mergeCell ref="F10:G10"/>
    <mergeCell ref="H10:I10"/>
    <mergeCell ref="A20:F20"/>
  </mergeCells>
  <pageMargins left="0.56999999999999995" right="0.3" top="0.75" bottom="0.57999999999999996" header="0.3" footer="0.3"/>
  <pageSetup paperSize="9" scale="80" fitToHeight="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7"/>
  <sheetViews>
    <sheetView topLeftCell="A10" workbookViewId="0">
      <selection activeCell="A4" sqref="A4"/>
    </sheetView>
  </sheetViews>
  <sheetFormatPr defaultRowHeight="15"/>
  <cols>
    <col min="1" max="1" width="4.5703125" customWidth="1"/>
    <col min="2" max="2" width="23.42578125" customWidth="1"/>
    <col min="3" max="3" width="12.5703125" customWidth="1"/>
    <col min="4" max="4" width="18.140625" customWidth="1"/>
    <col min="5" max="5" width="6.7109375" bestFit="1" customWidth="1"/>
    <col min="6" max="6" width="19.42578125" customWidth="1"/>
    <col min="7" max="7" width="15.85546875" customWidth="1"/>
    <col min="8" max="8" width="14.140625" customWidth="1"/>
    <col min="9" max="9" width="12.85546875" customWidth="1"/>
    <col min="10" max="10" width="13.140625" customWidth="1"/>
    <col min="11" max="11" width="15.5703125" customWidth="1"/>
  </cols>
  <sheetData>
    <row r="2" spans="1:11" ht="57.6" customHeight="1">
      <c r="B2" s="326" t="s">
        <v>421</v>
      </c>
      <c r="C2" s="326"/>
      <c r="D2" s="326"/>
      <c r="G2" s="327" t="s">
        <v>173</v>
      </c>
      <c r="H2" s="327"/>
      <c r="I2" s="327"/>
      <c r="J2" s="327"/>
      <c r="K2" s="327"/>
    </row>
    <row r="3" spans="1:11" ht="129" customHeight="1">
      <c r="B3" s="326"/>
      <c r="C3" s="326"/>
      <c r="D3" s="326"/>
      <c r="G3" s="38"/>
      <c r="H3" s="38"/>
      <c r="I3" s="38"/>
      <c r="J3" s="183"/>
    </row>
    <row r="4" spans="1:11" ht="18.75">
      <c r="B4" s="322" t="s">
        <v>133</v>
      </c>
      <c r="C4" s="322"/>
      <c r="D4" s="322"/>
      <c r="E4" s="322"/>
      <c r="F4" s="322"/>
      <c r="G4" s="322"/>
      <c r="H4" s="322"/>
      <c r="I4" s="322"/>
      <c r="J4" s="322"/>
      <c r="K4" s="322"/>
    </row>
    <row r="5" spans="1:11" ht="18.75">
      <c r="B5" s="358" t="s">
        <v>370</v>
      </c>
      <c r="C5" s="358"/>
      <c r="D5" s="358"/>
      <c r="E5" s="358"/>
      <c r="F5" s="358"/>
      <c r="G5" s="358"/>
      <c r="H5" s="358"/>
      <c r="I5" s="358"/>
      <c r="J5" s="358"/>
      <c r="K5" s="358"/>
    </row>
    <row r="6" spans="1:11" ht="18.75">
      <c r="B6" s="322" t="s">
        <v>279</v>
      </c>
      <c r="C6" s="322"/>
      <c r="D6" s="322"/>
      <c r="E6" s="322"/>
      <c r="F6" s="322"/>
      <c r="G6" s="322"/>
      <c r="H6" s="322"/>
      <c r="I6" s="322"/>
      <c r="J6" s="322"/>
      <c r="K6" s="322"/>
    </row>
    <row r="8" spans="1:11" ht="126">
      <c r="A8" s="127" t="s">
        <v>134</v>
      </c>
      <c r="B8" s="127" t="s">
        <v>135</v>
      </c>
      <c r="C8" s="127" t="s">
        <v>136</v>
      </c>
      <c r="D8" s="127" t="s">
        <v>137</v>
      </c>
      <c r="E8" s="127" t="s">
        <v>0</v>
      </c>
      <c r="F8" s="127" t="s">
        <v>138</v>
      </c>
      <c r="G8" s="127" t="s">
        <v>139</v>
      </c>
      <c r="H8" s="127" t="s">
        <v>140</v>
      </c>
      <c r="I8" s="127" t="s">
        <v>141</v>
      </c>
      <c r="J8" s="127" t="s">
        <v>261</v>
      </c>
      <c r="K8" s="127" t="s">
        <v>177</v>
      </c>
    </row>
    <row r="9" spans="1:11" s="246" customFormat="1" ht="63">
      <c r="A9" s="253" t="s">
        <v>142</v>
      </c>
      <c r="B9" s="253" t="s">
        <v>384</v>
      </c>
      <c r="C9" s="253" t="s">
        <v>385</v>
      </c>
      <c r="D9" s="253" t="s">
        <v>386</v>
      </c>
      <c r="E9" s="253" t="s">
        <v>387</v>
      </c>
      <c r="F9" s="253" t="s">
        <v>388</v>
      </c>
      <c r="G9" s="253" t="s">
        <v>389</v>
      </c>
      <c r="H9" s="253" t="s">
        <v>390</v>
      </c>
      <c r="I9" s="253" t="s">
        <v>144</v>
      </c>
      <c r="J9" s="253"/>
      <c r="K9" s="253"/>
    </row>
    <row r="10" spans="1:11" ht="63">
      <c r="A10" s="127" t="s">
        <v>143</v>
      </c>
      <c r="B10" s="249" t="s">
        <v>349</v>
      </c>
      <c r="C10" s="252">
        <v>41747</v>
      </c>
      <c r="D10" s="251" t="s">
        <v>350</v>
      </c>
      <c r="E10" s="247" t="s">
        <v>145</v>
      </c>
      <c r="F10" s="253" t="s">
        <v>394</v>
      </c>
      <c r="G10" s="253" t="s">
        <v>391</v>
      </c>
      <c r="H10" s="247" t="s">
        <v>390</v>
      </c>
      <c r="I10" s="247" t="s">
        <v>144</v>
      </c>
      <c r="J10" s="249"/>
      <c r="K10" s="127"/>
    </row>
    <row r="11" spans="1:11" s="246" customFormat="1" ht="75">
      <c r="A11" s="253" t="s">
        <v>145</v>
      </c>
      <c r="B11" s="249" t="s">
        <v>392</v>
      </c>
      <c r="C11" s="252">
        <v>41073</v>
      </c>
      <c r="D11" s="251" t="s">
        <v>393</v>
      </c>
      <c r="E11" s="247" t="s">
        <v>145</v>
      </c>
      <c r="F11" s="253" t="s">
        <v>400</v>
      </c>
      <c r="G11" s="253" t="s">
        <v>391</v>
      </c>
      <c r="H11" s="247"/>
      <c r="I11" s="247" t="s">
        <v>144</v>
      </c>
      <c r="J11" s="249"/>
      <c r="K11" s="253"/>
    </row>
    <row r="12" spans="1:11" ht="63">
      <c r="A12" s="253" t="s">
        <v>146</v>
      </c>
      <c r="B12" s="249" t="s">
        <v>351</v>
      </c>
      <c r="C12" s="247" t="s">
        <v>352</v>
      </c>
      <c r="D12" s="249" t="s">
        <v>353</v>
      </c>
      <c r="E12" s="247" t="s">
        <v>367</v>
      </c>
      <c r="F12" s="253" t="s">
        <v>399</v>
      </c>
      <c r="G12" s="253" t="s">
        <v>391</v>
      </c>
      <c r="H12" s="247"/>
      <c r="I12" s="247" t="s">
        <v>144</v>
      </c>
      <c r="J12" s="249"/>
      <c r="K12" s="127"/>
    </row>
    <row r="13" spans="1:11" ht="63">
      <c r="A13" s="253" t="s">
        <v>147</v>
      </c>
      <c r="B13" s="249" t="s">
        <v>354</v>
      </c>
      <c r="C13" s="247" t="s">
        <v>352</v>
      </c>
      <c r="D13" s="249" t="s">
        <v>353</v>
      </c>
      <c r="E13" s="247" t="s">
        <v>367</v>
      </c>
      <c r="F13" s="253" t="s">
        <v>401</v>
      </c>
      <c r="G13" s="253" t="s">
        <v>391</v>
      </c>
      <c r="H13" s="247"/>
      <c r="I13" s="247" t="s">
        <v>144</v>
      </c>
      <c r="J13" s="249"/>
      <c r="K13" s="127"/>
    </row>
    <row r="14" spans="1:11" s="246" customFormat="1" ht="63">
      <c r="A14" s="253" t="s">
        <v>148</v>
      </c>
      <c r="B14" s="249" t="s">
        <v>395</v>
      </c>
      <c r="C14" s="247" t="s">
        <v>396</v>
      </c>
      <c r="D14" s="249" t="s">
        <v>397</v>
      </c>
      <c r="E14" s="247" t="s">
        <v>367</v>
      </c>
      <c r="F14" s="253" t="s">
        <v>410</v>
      </c>
      <c r="G14" s="253" t="s">
        <v>398</v>
      </c>
      <c r="H14" s="247"/>
      <c r="I14" s="247" t="s">
        <v>144</v>
      </c>
      <c r="J14" s="249"/>
      <c r="K14" s="253"/>
    </row>
    <row r="15" spans="1:11" s="246" customFormat="1" ht="63">
      <c r="A15" s="253" t="s">
        <v>149</v>
      </c>
      <c r="B15" s="249" t="s">
        <v>402</v>
      </c>
      <c r="C15" s="247" t="s">
        <v>403</v>
      </c>
      <c r="D15" s="249" t="s">
        <v>404</v>
      </c>
      <c r="E15" s="247" t="s">
        <v>405</v>
      </c>
      <c r="F15" s="253" t="s">
        <v>406</v>
      </c>
      <c r="G15" s="253" t="s">
        <v>391</v>
      </c>
      <c r="H15" s="247"/>
      <c r="I15" s="247" t="s">
        <v>144</v>
      </c>
      <c r="J15" s="249"/>
      <c r="K15" s="253"/>
    </row>
    <row r="16" spans="1:11" s="246" customFormat="1" ht="63">
      <c r="A16" s="253" t="s">
        <v>150</v>
      </c>
      <c r="B16" s="249" t="s">
        <v>407</v>
      </c>
      <c r="C16" s="247" t="s">
        <v>408</v>
      </c>
      <c r="D16" s="249" t="s">
        <v>411</v>
      </c>
      <c r="E16" s="247" t="s">
        <v>405</v>
      </c>
      <c r="F16" s="253" t="s">
        <v>409</v>
      </c>
      <c r="G16" s="253" t="s">
        <v>398</v>
      </c>
      <c r="H16" s="247"/>
      <c r="I16" s="247" t="s">
        <v>144</v>
      </c>
      <c r="J16" s="249"/>
      <c r="K16" s="253"/>
    </row>
    <row r="17" spans="1:11" ht="63">
      <c r="A17" s="253" t="s">
        <v>151</v>
      </c>
      <c r="B17" s="249" t="s">
        <v>355</v>
      </c>
      <c r="C17" s="247" t="s">
        <v>356</v>
      </c>
      <c r="D17" s="249" t="s">
        <v>357</v>
      </c>
      <c r="E17" s="247" t="s">
        <v>369</v>
      </c>
      <c r="F17" s="253" t="s">
        <v>412</v>
      </c>
      <c r="G17" s="253" t="s">
        <v>391</v>
      </c>
      <c r="H17" s="247"/>
      <c r="I17" s="247" t="s">
        <v>144</v>
      </c>
      <c r="J17" s="249"/>
      <c r="K17" s="127"/>
    </row>
    <row r="18" spans="1:11" ht="63">
      <c r="A18" s="253" t="s">
        <v>152</v>
      </c>
      <c r="B18" s="249" t="s">
        <v>361</v>
      </c>
      <c r="C18" s="247" t="s">
        <v>362</v>
      </c>
      <c r="D18" s="249" t="s">
        <v>363</v>
      </c>
      <c r="E18" s="247" t="s">
        <v>149</v>
      </c>
      <c r="F18" s="253" t="s">
        <v>413</v>
      </c>
      <c r="G18" s="247" t="s">
        <v>391</v>
      </c>
      <c r="H18" s="247"/>
      <c r="I18" s="247" t="s">
        <v>144</v>
      </c>
      <c r="J18" s="249"/>
      <c r="K18" s="127"/>
    </row>
    <row r="19" spans="1:11" ht="63">
      <c r="A19" s="253" t="s">
        <v>153</v>
      </c>
      <c r="B19" s="249" t="s">
        <v>364</v>
      </c>
      <c r="C19" s="247" t="s">
        <v>365</v>
      </c>
      <c r="D19" s="247" t="s">
        <v>366</v>
      </c>
      <c r="E19" s="247" t="s">
        <v>149</v>
      </c>
      <c r="F19" s="253" t="s">
        <v>414</v>
      </c>
      <c r="G19" s="247" t="s">
        <v>391</v>
      </c>
      <c r="H19" s="247"/>
      <c r="I19" s="247" t="s">
        <v>144</v>
      </c>
      <c r="J19" s="249"/>
      <c r="K19" s="253"/>
    </row>
    <row r="20" spans="1:11" ht="63">
      <c r="A20" s="253" t="s">
        <v>154</v>
      </c>
      <c r="B20" s="250" t="s">
        <v>358</v>
      </c>
      <c r="C20" s="248" t="s">
        <v>359</v>
      </c>
      <c r="D20" s="247" t="s">
        <v>360</v>
      </c>
      <c r="E20" s="254" t="s">
        <v>368</v>
      </c>
      <c r="F20" s="253" t="s">
        <v>415</v>
      </c>
      <c r="G20" s="247" t="s">
        <v>391</v>
      </c>
      <c r="H20" s="254"/>
      <c r="I20" s="247" t="s">
        <v>144</v>
      </c>
      <c r="J20" s="249"/>
      <c r="K20" s="127"/>
    </row>
    <row r="21" spans="1:11" ht="15.75">
      <c r="A21" s="127"/>
      <c r="B21" s="250"/>
      <c r="C21" s="248"/>
      <c r="D21" s="247"/>
      <c r="E21" s="254"/>
      <c r="F21" s="253"/>
      <c r="G21" s="247"/>
      <c r="H21" s="254"/>
      <c r="I21" s="247"/>
      <c r="J21" s="249"/>
      <c r="K21" s="253"/>
    </row>
    <row r="22" spans="1:11" ht="15.75">
      <c r="A22" s="127"/>
      <c r="B22" s="249"/>
      <c r="C22" s="247"/>
      <c r="D22" s="249"/>
      <c r="E22" s="247"/>
      <c r="F22" s="253"/>
      <c r="G22" s="247"/>
      <c r="H22" s="247"/>
      <c r="I22" s="247"/>
      <c r="J22" s="249"/>
      <c r="K22" s="253"/>
    </row>
    <row r="23" spans="1:11" ht="15.75">
      <c r="A23" s="127"/>
      <c r="B23" s="249"/>
      <c r="C23" s="247"/>
      <c r="D23" s="247"/>
      <c r="E23" s="247"/>
      <c r="F23" s="253"/>
      <c r="G23" s="247"/>
      <c r="H23" s="247"/>
      <c r="I23" s="247"/>
      <c r="J23" s="249"/>
      <c r="K23" s="127"/>
    </row>
    <row r="24" spans="1:11" ht="15.75">
      <c r="A24" s="127"/>
      <c r="B24" s="250"/>
      <c r="C24" s="248"/>
      <c r="D24" s="247"/>
      <c r="E24" s="254"/>
      <c r="F24" s="253"/>
      <c r="G24" s="247"/>
      <c r="H24" s="254"/>
      <c r="I24" s="247"/>
      <c r="J24" s="249"/>
      <c r="K24" s="127"/>
    </row>
    <row r="25" spans="1:11" ht="15.75">
      <c r="A25" s="127"/>
      <c r="B25" s="250"/>
      <c r="C25" s="248"/>
      <c r="D25" s="247"/>
      <c r="E25" s="254"/>
      <c r="F25" s="253"/>
      <c r="G25" s="247"/>
      <c r="H25" s="254"/>
      <c r="I25" s="247"/>
      <c r="J25" s="249"/>
      <c r="K25" s="127"/>
    </row>
    <row r="26" spans="1:11" ht="15.75">
      <c r="A26" s="127"/>
      <c r="B26" s="249"/>
      <c r="C26" s="247"/>
      <c r="D26" s="249"/>
      <c r="E26" s="247"/>
      <c r="F26" s="253"/>
      <c r="G26" s="247"/>
      <c r="H26" s="247"/>
      <c r="I26" s="247"/>
      <c r="J26" s="249"/>
      <c r="K26" s="253"/>
    </row>
    <row r="27" spans="1:11" ht="15.75">
      <c r="A27" s="127"/>
      <c r="B27" s="249"/>
      <c r="C27" s="247"/>
      <c r="D27" s="247"/>
      <c r="E27" s="247"/>
      <c r="F27" s="253"/>
      <c r="G27" s="247"/>
      <c r="H27" s="247"/>
      <c r="I27" s="247"/>
      <c r="J27" s="249"/>
      <c r="K27" s="253"/>
    </row>
    <row r="28" spans="1:11" ht="15.75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1" ht="15.75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1" ht="15.75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1" ht="18.75">
      <c r="A31" s="356" t="s">
        <v>79</v>
      </c>
      <c r="B31" s="356"/>
      <c r="C31" s="356"/>
      <c r="D31" s="1"/>
      <c r="F31" s="128"/>
      <c r="H31" s="357" t="s">
        <v>332</v>
      </c>
      <c r="I31" s="357"/>
      <c r="J31" s="357"/>
      <c r="K31" s="357"/>
    </row>
    <row r="33" spans="2:5">
      <c r="C33" s="182"/>
      <c r="D33" s="182"/>
      <c r="E33" s="182"/>
    </row>
    <row r="37" spans="2:5">
      <c r="B37" s="182" t="s">
        <v>215</v>
      </c>
    </row>
  </sheetData>
  <mergeCells count="7">
    <mergeCell ref="A31:C31"/>
    <mergeCell ref="H31:K31"/>
    <mergeCell ref="G2:K2"/>
    <mergeCell ref="B4:K4"/>
    <mergeCell ref="B5:K5"/>
    <mergeCell ref="B6:K6"/>
    <mergeCell ref="B2:D3"/>
  </mergeCells>
  <pageMargins left="0.7" right="0.21" top="0.28999999999999998" bottom="0.27" header="0.3" footer="0.3"/>
  <pageSetup paperSize="9" scale="87" fitToHeight="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zoomScale="88" zoomScaleNormal="88" workbookViewId="0">
      <selection activeCell="A4" sqref="A4:I4"/>
    </sheetView>
  </sheetViews>
  <sheetFormatPr defaultRowHeight="15"/>
  <cols>
    <col min="1" max="1" width="18.7109375" customWidth="1"/>
    <col min="2" max="3" width="14.140625" customWidth="1"/>
    <col min="4" max="4" width="15.42578125" customWidth="1"/>
    <col min="5" max="6" width="13.7109375" customWidth="1"/>
    <col min="7" max="7" width="23" customWidth="1"/>
    <col min="8" max="8" width="11.85546875" customWidth="1"/>
    <col min="9" max="9" width="19.85546875" customWidth="1"/>
  </cols>
  <sheetData>
    <row r="1" spans="1:9" ht="57.75" customHeight="1">
      <c r="A1" s="326" t="s">
        <v>422</v>
      </c>
      <c r="B1" s="326"/>
      <c r="C1" s="326"/>
      <c r="G1" s="327" t="s">
        <v>173</v>
      </c>
      <c r="H1" s="327"/>
      <c r="I1" s="327"/>
    </row>
    <row r="2" spans="1:9" ht="146.25" customHeight="1">
      <c r="A2" s="326"/>
      <c r="B2" s="326"/>
      <c r="C2" s="326"/>
    </row>
    <row r="4" spans="1:9" ht="18.75">
      <c r="A4" s="359" t="s">
        <v>186</v>
      </c>
      <c r="B4" s="359"/>
      <c r="C4" s="359"/>
      <c r="D4" s="359"/>
      <c r="E4" s="359"/>
      <c r="F4" s="359"/>
      <c r="G4" s="359"/>
      <c r="H4" s="359"/>
      <c r="I4" s="359"/>
    </row>
    <row r="6" spans="1:9" ht="15.75" customHeight="1">
      <c r="A6" s="360" t="s">
        <v>178</v>
      </c>
      <c r="B6" s="360" t="s">
        <v>284</v>
      </c>
      <c r="C6" s="360" t="s">
        <v>285</v>
      </c>
      <c r="D6" s="360" t="s">
        <v>286</v>
      </c>
      <c r="E6" s="360"/>
      <c r="F6" s="360"/>
      <c r="G6" s="360" t="s">
        <v>179</v>
      </c>
      <c r="H6" s="360"/>
      <c r="I6" s="360"/>
    </row>
    <row r="7" spans="1:9" ht="63">
      <c r="A7" s="360"/>
      <c r="B7" s="360"/>
      <c r="C7" s="360"/>
      <c r="D7" s="360"/>
      <c r="E7" s="245" t="s">
        <v>280</v>
      </c>
      <c r="F7" s="191" t="s">
        <v>281</v>
      </c>
      <c r="G7" s="191" t="s">
        <v>282</v>
      </c>
      <c r="H7" s="191" t="s">
        <v>283</v>
      </c>
      <c r="I7" s="191" t="s">
        <v>180</v>
      </c>
    </row>
    <row r="8" spans="1:9" ht="31.5">
      <c r="A8" s="155" t="s">
        <v>344</v>
      </c>
      <c r="B8" s="155">
        <v>1</v>
      </c>
      <c r="C8" s="170">
        <v>6</v>
      </c>
      <c r="D8" s="155">
        <v>4</v>
      </c>
      <c r="E8" s="155">
        <v>0</v>
      </c>
      <c r="F8" s="155">
        <v>2</v>
      </c>
      <c r="G8" s="155" t="s">
        <v>345</v>
      </c>
      <c r="H8" s="155" t="s">
        <v>348</v>
      </c>
      <c r="I8" s="170"/>
    </row>
    <row r="9" spans="1:9" ht="31.5">
      <c r="A9" s="210" t="s">
        <v>344</v>
      </c>
      <c r="B9" s="174"/>
      <c r="C9" s="174"/>
      <c r="D9" s="174"/>
      <c r="E9" s="174"/>
      <c r="F9" s="174"/>
      <c r="G9" s="130" t="s">
        <v>346</v>
      </c>
      <c r="H9" s="130" t="s">
        <v>347</v>
      </c>
      <c r="I9" s="210"/>
    </row>
    <row r="13" spans="1:9" ht="18.75">
      <c r="A13" s="42" t="s">
        <v>79</v>
      </c>
      <c r="B13" s="26"/>
      <c r="C13" s="171"/>
      <c r="D13" s="42"/>
      <c r="G13" s="345" t="s">
        <v>332</v>
      </c>
      <c r="H13" s="345"/>
      <c r="I13" s="345"/>
    </row>
  </sheetData>
  <mergeCells count="10">
    <mergeCell ref="G1:I1"/>
    <mergeCell ref="A4:I4"/>
    <mergeCell ref="G6:I6"/>
    <mergeCell ref="G13:I13"/>
    <mergeCell ref="A6:A7"/>
    <mergeCell ref="B6:B7"/>
    <mergeCell ref="C6:C7"/>
    <mergeCell ref="D6:D7"/>
    <mergeCell ref="E6:F6"/>
    <mergeCell ref="A1:C2"/>
  </mergeCells>
  <pageMargins left="0.25" right="0.25" top="0.75" bottom="0.75" header="0.3" footer="0.3"/>
  <pageSetup paperSize="9" scale="9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opLeftCell="A10" workbookViewId="0">
      <selection activeCell="E30" sqref="E30"/>
    </sheetView>
  </sheetViews>
  <sheetFormatPr defaultRowHeight="15"/>
  <cols>
    <col min="1" max="1" width="4.7109375" customWidth="1"/>
    <col min="2" max="2" width="31.140625" customWidth="1"/>
    <col min="3" max="3" width="19" customWidth="1"/>
    <col min="4" max="4" width="31.85546875" customWidth="1"/>
  </cols>
  <sheetData>
    <row r="1" spans="1:4" ht="15.75">
      <c r="A1" s="129"/>
      <c r="B1" s="129"/>
      <c r="C1" s="129"/>
      <c r="D1" s="129"/>
    </row>
    <row r="2" spans="1:4" ht="50.45" customHeight="1">
      <c r="A2" s="358" t="s">
        <v>333</v>
      </c>
      <c r="B2" s="358"/>
      <c r="C2" s="358"/>
      <c r="D2" s="358"/>
    </row>
    <row r="3" spans="1:4" ht="15.75">
      <c r="A3" s="83"/>
      <c r="B3" s="83"/>
      <c r="C3" s="83"/>
      <c r="D3" s="83"/>
    </row>
    <row r="4" spans="1:4" ht="15.6" customHeight="1">
      <c r="A4" s="361" t="s">
        <v>334</v>
      </c>
      <c r="B4" s="361"/>
      <c r="C4" s="361"/>
      <c r="D4" s="361"/>
    </row>
    <row r="5" spans="1:4" ht="15.75">
      <c r="A5" s="129"/>
      <c r="B5" s="129"/>
      <c r="C5" s="129"/>
      <c r="D5" s="129"/>
    </row>
    <row r="6" spans="1:4" ht="47.25">
      <c r="A6" s="39" t="s">
        <v>104</v>
      </c>
      <c r="B6" s="39" t="s">
        <v>135</v>
      </c>
      <c r="C6" s="39" t="s">
        <v>155</v>
      </c>
      <c r="D6" s="39" t="s">
        <v>156</v>
      </c>
    </row>
    <row r="7" spans="1:4" ht="15.75">
      <c r="A7" s="130">
        <v>1</v>
      </c>
      <c r="B7" s="131" t="s">
        <v>288</v>
      </c>
      <c r="C7" s="132">
        <v>42362</v>
      </c>
      <c r="D7" s="131" t="s">
        <v>310</v>
      </c>
    </row>
    <row r="8" spans="1:4" ht="15.75">
      <c r="A8" s="130">
        <v>2</v>
      </c>
      <c r="B8" s="131" t="s">
        <v>289</v>
      </c>
      <c r="C8" s="132">
        <v>42627</v>
      </c>
      <c r="D8" s="131" t="s">
        <v>311</v>
      </c>
    </row>
    <row r="9" spans="1:4" ht="15.75">
      <c r="A9" s="130">
        <v>3</v>
      </c>
      <c r="B9" s="131" t="s">
        <v>290</v>
      </c>
      <c r="C9" s="132">
        <v>42561</v>
      </c>
      <c r="D9" s="131" t="s">
        <v>312</v>
      </c>
    </row>
    <row r="10" spans="1:4" ht="31.5">
      <c r="A10" s="130">
        <v>4</v>
      </c>
      <c r="B10" s="131" t="s">
        <v>291</v>
      </c>
      <c r="C10" s="132">
        <v>42487</v>
      </c>
      <c r="D10" s="131" t="s">
        <v>313</v>
      </c>
    </row>
    <row r="11" spans="1:4" ht="31.5">
      <c r="A11" s="130">
        <v>5</v>
      </c>
      <c r="B11" s="131" t="s">
        <v>292</v>
      </c>
      <c r="C11" s="132">
        <v>42521</v>
      </c>
      <c r="D11" s="131" t="s">
        <v>314</v>
      </c>
    </row>
    <row r="12" spans="1:4" ht="31.5">
      <c r="A12" s="130">
        <v>6</v>
      </c>
      <c r="B12" s="131" t="s">
        <v>293</v>
      </c>
      <c r="C12" s="132">
        <v>42523</v>
      </c>
      <c r="D12" s="131" t="s">
        <v>315</v>
      </c>
    </row>
    <row r="13" spans="1:4" ht="15.75">
      <c r="A13" s="130">
        <v>7</v>
      </c>
      <c r="B13" s="131" t="s">
        <v>294</v>
      </c>
      <c r="C13" s="132">
        <v>42386</v>
      </c>
      <c r="D13" s="131" t="s">
        <v>316</v>
      </c>
    </row>
    <row r="14" spans="1:4" ht="15.75">
      <c r="A14" s="130">
        <v>8</v>
      </c>
      <c r="B14" s="131" t="s">
        <v>295</v>
      </c>
      <c r="C14" s="132">
        <v>42585</v>
      </c>
      <c r="D14" s="131" t="s">
        <v>317</v>
      </c>
    </row>
    <row r="15" spans="1:4" ht="31.5">
      <c r="A15" s="130">
        <v>9</v>
      </c>
      <c r="B15" s="131" t="s">
        <v>296</v>
      </c>
      <c r="C15" s="132">
        <v>42467</v>
      </c>
      <c r="D15" s="131" t="s">
        <v>318</v>
      </c>
    </row>
    <row r="16" spans="1:4" ht="31.5">
      <c r="A16" s="130">
        <v>10</v>
      </c>
      <c r="B16" s="131" t="s">
        <v>297</v>
      </c>
      <c r="C16" s="132">
        <v>42491</v>
      </c>
      <c r="D16" s="131" t="s">
        <v>319</v>
      </c>
    </row>
    <row r="17" spans="1:4" ht="31.5">
      <c r="A17" s="130">
        <v>11</v>
      </c>
      <c r="B17" s="131" t="s">
        <v>298</v>
      </c>
      <c r="C17" s="132">
        <v>42469</v>
      </c>
      <c r="D17" s="131" t="s">
        <v>320</v>
      </c>
    </row>
    <row r="18" spans="1:4" ht="15.75">
      <c r="A18" s="130">
        <v>12</v>
      </c>
      <c r="B18" s="131" t="s">
        <v>381</v>
      </c>
      <c r="C18" s="132">
        <v>40670</v>
      </c>
      <c r="D18" s="131" t="s">
        <v>383</v>
      </c>
    </row>
    <row r="19" spans="1:4" s="246" customFormat="1" ht="15.75">
      <c r="A19" s="130">
        <v>13</v>
      </c>
      <c r="B19" s="131" t="s">
        <v>382</v>
      </c>
      <c r="C19" s="132">
        <v>42446</v>
      </c>
      <c r="D19" s="131" t="s">
        <v>383</v>
      </c>
    </row>
    <row r="20" spans="1:4" s="246" customFormat="1" ht="31.5">
      <c r="A20" s="130">
        <v>14</v>
      </c>
      <c r="B20" s="131" t="s">
        <v>299</v>
      </c>
      <c r="C20" s="132">
        <v>42458</v>
      </c>
      <c r="D20" s="131" t="s">
        <v>321</v>
      </c>
    </row>
    <row r="21" spans="1:4" ht="15.75">
      <c r="A21" s="130">
        <v>15</v>
      </c>
      <c r="B21" s="131" t="s">
        <v>300</v>
      </c>
      <c r="C21" s="132">
        <v>2</v>
      </c>
      <c r="D21" s="131" t="s">
        <v>322</v>
      </c>
    </row>
    <row r="22" spans="1:4" ht="31.5">
      <c r="A22" s="130">
        <v>16</v>
      </c>
      <c r="B22" s="131" t="s">
        <v>301</v>
      </c>
      <c r="C22" s="132">
        <v>42458</v>
      </c>
      <c r="D22" s="131" t="s">
        <v>323</v>
      </c>
    </row>
    <row r="23" spans="1:4" ht="31.5">
      <c r="A23" s="130">
        <v>17</v>
      </c>
      <c r="B23" s="131" t="s">
        <v>302</v>
      </c>
      <c r="C23" s="132">
        <v>42415</v>
      </c>
      <c r="D23" s="131" t="s">
        <v>324</v>
      </c>
    </row>
    <row r="24" spans="1:4" ht="31.5">
      <c r="A24" s="130">
        <v>18</v>
      </c>
      <c r="B24" s="131" t="s">
        <v>303</v>
      </c>
      <c r="C24" s="132">
        <v>42454</v>
      </c>
      <c r="D24" s="131" t="s">
        <v>325</v>
      </c>
    </row>
    <row r="25" spans="1:4" ht="15.75">
      <c r="A25" s="130">
        <v>19</v>
      </c>
      <c r="B25" s="131" t="s">
        <v>304</v>
      </c>
      <c r="C25" s="132">
        <v>42373</v>
      </c>
      <c r="D25" s="131" t="s">
        <v>326</v>
      </c>
    </row>
    <row r="26" spans="1:4" ht="15.75">
      <c r="A26" s="130">
        <v>20</v>
      </c>
      <c r="B26" s="131" t="s">
        <v>305</v>
      </c>
      <c r="C26" s="132">
        <v>42730</v>
      </c>
      <c r="D26" s="131" t="s">
        <v>327</v>
      </c>
    </row>
    <row r="27" spans="1:4" ht="31.5">
      <c r="A27" s="130">
        <v>21</v>
      </c>
      <c r="B27" s="131" t="s">
        <v>306</v>
      </c>
      <c r="C27" s="132">
        <v>42519</v>
      </c>
      <c r="D27" s="131" t="s">
        <v>328</v>
      </c>
    </row>
    <row r="28" spans="1:4" ht="31.5">
      <c r="A28" s="130">
        <v>22</v>
      </c>
      <c r="B28" s="131" t="s">
        <v>307</v>
      </c>
      <c r="C28" s="132">
        <v>42421</v>
      </c>
      <c r="D28" s="131" t="s">
        <v>329</v>
      </c>
    </row>
    <row r="29" spans="1:4" ht="31.5">
      <c r="A29" s="130">
        <v>23</v>
      </c>
      <c r="B29" s="131" t="s">
        <v>308</v>
      </c>
      <c r="C29" s="132">
        <v>42670</v>
      </c>
      <c r="D29" s="131" t="s">
        <v>330</v>
      </c>
    </row>
    <row r="30" spans="1:4" ht="15.75">
      <c r="A30" s="130">
        <v>24</v>
      </c>
      <c r="B30" s="131" t="s">
        <v>309</v>
      </c>
      <c r="C30" s="132">
        <v>42204</v>
      </c>
      <c r="D30" s="131" t="s">
        <v>331</v>
      </c>
    </row>
    <row r="31" spans="1:4" ht="15.75">
      <c r="A31" s="130">
        <v>25</v>
      </c>
      <c r="B31" s="131"/>
      <c r="C31" s="132"/>
      <c r="D31" s="131"/>
    </row>
    <row r="32" spans="1:4" ht="15.75">
      <c r="A32" s="130">
        <v>26</v>
      </c>
      <c r="B32" s="131"/>
      <c r="C32" s="132"/>
      <c r="D32" s="131"/>
    </row>
    <row r="33" spans="1:4" ht="15.75">
      <c r="A33" s="130">
        <v>27</v>
      </c>
      <c r="B33" s="131"/>
      <c r="C33" s="132"/>
      <c r="D33" s="131"/>
    </row>
    <row r="34" spans="1:4" ht="15.75">
      <c r="A34" s="129"/>
      <c r="B34" s="129"/>
      <c r="C34" s="129"/>
      <c r="D34" s="129"/>
    </row>
    <row r="35" spans="1:4" ht="15.75">
      <c r="A35" s="129"/>
      <c r="B35" s="129"/>
      <c r="C35" s="129"/>
      <c r="D35" s="129"/>
    </row>
    <row r="36" spans="1:4" ht="18.75">
      <c r="A36" s="356" t="s">
        <v>157</v>
      </c>
      <c r="B36" s="356"/>
      <c r="C36" s="356"/>
      <c r="D36" s="84" t="s">
        <v>332</v>
      </c>
    </row>
  </sheetData>
  <mergeCells count="3">
    <mergeCell ref="A2:D2"/>
    <mergeCell ref="A4:D4"/>
    <mergeCell ref="A36:C36"/>
  </mergeCells>
  <pageMargins left="0.7" right="0.7" top="0.72" bottom="0.75" header="0.3" footer="0.3"/>
  <pageSetup paperSize="9" fitToHeight="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B17" sqref="B17"/>
    </sheetView>
  </sheetViews>
  <sheetFormatPr defaultRowHeight="15"/>
  <cols>
    <col min="1" max="1" width="4.7109375" customWidth="1"/>
    <col min="2" max="2" width="30.85546875" customWidth="1"/>
    <col min="3" max="3" width="15.85546875" customWidth="1"/>
    <col min="4" max="4" width="37.140625" customWidth="1"/>
  </cols>
  <sheetData>
    <row r="1" spans="1:4" ht="15.75">
      <c r="A1" s="129"/>
      <c r="B1" s="129"/>
      <c r="C1" s="129"/>
      <c r="D1" s="129"/>
    </row>
    <row r="2" spans="1:4" ht="63.6" customHeight="1">
      <c r="A2" s="358" t="s">
        <v>335</v>
      </c>
      <c r="B2" s="358"/>
      <c r="C2" s="358"/>
      <c r="D2" s="358"/>
    </row>
    <row r="3" spans="1:4" ht="15.75">
      <c r="A3" s="83"/>
      <c r="B3" s="83"/>
      <c r="C3" s="83"/>
      <c r="D3" s="83"/>
    </row>
    <row r="4" spans="1:4" ht="15.75">
      <c r="A4" s="362" t="s">
        <v>287</v>
      </c>
      <c r="B4" s="362"/>
      <c r="C4" s="362"/>
      <c r="D4" s="362"/>
    </row>
    <row r="5" spans="1:4" ht="15.75">
      <c r="A5" s="361" t="s">
        <v>336</v>
      </c>
      <c r="B5" s="361"/>
      <c r="C5" s="361"/>
      <c r="D5" s="361"/>
    </row>
    <row r="6" spans="1:4" ht="15.75">
      <c r="A6" s="129"/>
      <c r="B6" s="129"/>
      <c r="C6" s="129"/>
      <c r="D6" s="129"/>
    </row>
    <row r="7" spans="1:4" ht="45" customHeight="1">
      <c r="A7" s="39" t="s">
        <v>104</v>
      </c>
      <c r="B7" s="39" t="s">
        <v>135</v>
      </c>
      <c r="C7" s="39" t="s">
        <v>155</v>
      </c>
      <c r="D7" s="39" t="s">
        <v>156</v>
      </c>
    </row>
    <row r="8" spans="1:4" ht="18.600000000000001" customHeight="1">
      <c r="A8" s="130">
        <v>1</v>
      </c>
      <c r="B8" s="131" t="s">
        <v>337</v>
      </c>
      <c r="C8" s="132">
        <v>39267</v>
      </c>
      <c r="D8" s="131" t="s">
        <v>423</v>
      </c>
    </row>
    <row r="9" spans="1:4" ht="18.600000000000001" customHeight="1">
      <c r="A9" s="130">
        <v>2</v>
      </c>
      <c r="B9" s="131" t="s">
        <v>338</v>
      </c>
      <c r="C9" s="132">
        <v>39323</v>
      </c>
      <c r="D9" s="131" t="s">
        <v>424</v>
      </c>
    </row>
    <row r="10" spans="1:4" ht="18.600000000000001" customHeight="1">
      <c r="A10" s="130">
        <v>3</v>
      </c>
      <c r="B10" s="131" t="s">
        <v>339</v>
      </c>
      <c r="C10" s="132">
        <v>39598</v>
      </c>
      <c r="D10" s="131" t="s">
        <v>343</v>
      </c>
    </row>
    <row r="11" spans="1:4" ht="36.75" customHeight="1">
      <c r="A11" s="130">
        <v>4</v>
      </c>
      <c r="B11" s="131" t="s">
        <v>340</v>
      </c>
      <c r="C11" s="132">
        <v>39307</v>
      </c>
      <c r="D11" s="131" t="s">
        <v>425</v>
      </c>
    </row>
    <row r="12" spans="1:4" ht="18.600000000000001" customHeight="1">
      <c r="A12" s="130">
        <v>5</v>
      </c>
      <c r="B12" s="131" t="s">
        <v>341</v>
      </c>
      <c r="C12" s="132">
        <v>39417</v>
      </c>
      <c r="D12" s="131" t="s">
        <v>427</v>
      </c>
    </row>
    <row r="13" spans="1:4" ht="18.600000000000001" customHeight="1">
      <c r="A13" s="130">
        <v>6</v>
      </c>
      <c r="B13" s="131" t="s">
        <v>342</v>
      </c>
      <c r="C13" s="132">
        <v>39433</v>
      </c>
      <c r="D13" s="131" t="s">
        <v>426</v>
      </c>
    </row>
    <row r="14" spans="1:4" ht="18.600000000000001" customHeight="1">
      <c r="A14" s="130">
        <v>7</v>
      </c>
      <c r="B14" s="131"/>
      <c r="C14" s="132"/>
      <c r="D14" s="131"/>
    </row>
    <row r="15" spans="1:4" ht="18.600000000000001" customHeight="1">
      <c r="A15" s="130">
        <v>8</v>
      </c>
      <c r="B15" s="131"/>
      <c r="C15" s="132"/>
      <c r="D15" s="131"/>
    </row>
    <row r="16" spans="1:4" ht="18.600000000000001" customHeight="1">
      <c r="A16" s="130">
        <v>9</v>
      </c>
      <c r="B16" s="131"/>
      <c r="C16" s="132"/>
      <c r="D16" s="131"/>
    </row>
    <row r="17" spans="1:4" ht="18.600000000000001" customHeight="1">
      <c r="A17" s="130">
        <v>10</v>
      </c>
      <c r="B17" s="131"/>
      <c r="C17" s="132"/>
      <c r="D17" s="131"/>
    </row>
    <row r="18" spans="1:4" ht="18.600000000000001" customHeight="1">
      <c r="A18" s="130">
        <v>11</v>
      </c>
      <c r="B18" s="131"/>
      <c r="C18" s="132"/>
      <c r="D18" s="131"/>
    </row>
    <row r="19" spans="1:4" ht="18.600000000000001" customHeight="1">
      <c r="A19" s="130">
        <v>12</v>
      </c>
      <c r="B19" s="131"/>
      <c r="C19" s="132"/>
      <c r="D19" s="131"/>
    </row>
    <row r="20" spans="1:4" ht="18.600000000000001" customHeight="1">
      <c r="A20" s="130">
        <v>13</v>
      </c>
      <c r="B20" s="131"/>
      <c r="C20" s="132"/>
      <c r="D20" s="131"/>
    </row>
    <row r="21" spans="1:4" ht="18.600000000000001" customHeight="1">
      <c r="A21" s="130">
        <v>14</v>
      </c>
      <c r="B21" s="131"/>
      <c r="C21" s="132"/>
      <c r="D21" s="131"/>
    </row>
    <row r="22" spans="1:4" ht="18.600000000000001" customHeight="1">
      <c r="A22" s="130">
        <v>15</v>
      </c>
      <c r="B22" s="131"/>
      <c r="C22" s="132"/>
      <c r="D22" s="131"/>
    </row>
    <row r="23" spans="1:4" ht="18.600000000000001" customHeight="1">
      <c r="A23" s="130">
        <v>16</v>
      </c>
      <c r="B23" s="131"/>
      <c r="C23" s="132"/>
      <c r="D23" s="131"/>
    </row>
    <row r="24" spans="1:4" ht="18.600000000000001" customHeight="1">
      <c r="A24" s="130">
        <v>17</v>
      </c>
      <c r="B24" s="131"/>
      <c r="C24" s="132"/>
      <c r="D24" s="131"/>
    </row>
    <row r="25" spans="1:4" ht="18.600000000000001" customHeight="1">
      <c r="A25" s="130">
        <v>18</v>
      </c>
      <c r="B25" s="131"/>
      <c r="C25" s="132"/>
      <c r="D25" s="131"/>
    </row>
    <row r="26" spans="1:4" ht="18.600000000000001" customHeight="1">
      <c r="A26" s="130">
        <v>19</v>
      </c>
      <c r="B26" s="131"/>
      <c r="C26" s="132"/>
      <c r="D26" s="131"/>
    </row>
    <row r="27" spans="1:4" ht="18.600000000000001" customHeight="1">
      <c r="A27" s="130">
        <v>20</v>
      </c>
      <c r="B27" s="131"/>
      <c r="C27" s="132"/>
      <c r="D27" s="131"/>
    </row>
    <row r="28" spans="1:4" ht="15.75">
      <c r="A28" s="129"/>
      <c r="B28" s="129"/>
      <c r="C28" s="129"/>
      <c r="D28" s="129"/>
    </row>
    <row r="29" spans="1:4" ht="15.75">
      <c r="A29" s="129"/>
      <c r="B29" s="129"/>
      <c r="C29" s="129"/>
      <c r="D29" s="129"/>
    </row>
    <row r="30" spans="1:4" ht="18.75">
      <c r="A30" s="356" t="s">
        <v>158</v>
      </c>
      <c r="B30" s="356"/>
      <c r="C30" s="356"/>
      <c r="D30" s="84" t="s">
        <v>332</v>
      </c>
    </row>
  </sheetData>
  <mergeCells count="4">
    <mergeCell ref="A2:D2"/>
    <mergeCell ref="A4:D4"/>
    <mergeCell ref="A5:D5"/>
    <mergeCell ref="A30:C30"/>
  </mergeCells>
  <pageMargins left="0.56000000000000005" right="0.19" top="0.63" bottom="0.75" header="0.3" footer="0.3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  <vt:lpstr>Форма 8</vt:lpstr>
      <vt:lpstr>Форма 9</vt:lpstr>
      <vt:lpstr>Форма 10</vt:lpstr>
      <vt:lpstr>Форма 11</vt:lpstr>
      <vt:lpstr>Форма 12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  <vt:lpstr>'Форма 5'!Область_печати</vt:lpstr>
      <vt:lpstr>'Форма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Seryoga</dc:creator>
  <cp:lastModifiedBy>Delta</cp:lastModifiedBy>
  <cp:lastPrinted>2023-08-24T07:43:35Z</cp:lastPrinted>
  <dcterms:created xsi:type="dcterms:W3CDTF">2014-08-27T02:16:22Z</dcterms:created>
  <dcterms:modified xsi:type="dcterms:W3CDTF">2023-10-08T17:49:20Z</dcterms:modified>
</cp:coreProperties>
</file>